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omments11.xml" ContentType="application/vnd.openxmlformats-officedocument.spreadsheetml.comment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omments12.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omments13.xml" ContentType="application/vnd.openxmlformats-officedocument.spreadsheetml.comment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omments14.xml" ContentType="application/vnd.openxmlformats-officedocument.spreadsheetml.comment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omments15.xml" ContentType="application/vnd.openxmlformats-officedocument.spreadsheetml.comment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omments16.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omments17.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omments18.xml" ContentType="application/vnd.openxmlformats-officedocument.spreadsheetml.comment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omments19.xml" ContentType="application/vnd.openxmlformats-officedocument.spreadsheetml.comment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xml"/>
  <Override PartName="/xl/comments20.xml" ContentType="application/vnd.openxmlformats-officedocument.spreadsheetml.comments+xml"/>
  <Override PartName="/xl/charts/chart22.xml" ContentType="application/vnd.openxmlformats-officedocument.drawingml.chart+xml"/>
  <Override PartName="/xl/drawings/drawing24.xml" ContentType="application/vnd.openxmlformats-officedocument.drawing+xml"/>
  <Override PartName="/xl/comments21.xml" ContentType="application/vnd.openxmlformats-officedocument.spreadsheetml.comments+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5.xml" ContentType="application/vnd.openxmlformats-officedocument.drawing+xml"/>
  <Override PartName="/xl/comments22.xml" ContentType="application/vnd.openxmlformats-officedocument.spreadsheetml.comments+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6.xml" ContentType="application/vnd.openxmlformats-officedocument.drawing+xml"/>
  <Override PartName="/xl/comments23.xml" ContentType="application/vnd.openxmlformats-officedocument.spreadsheetml.comments+xml"/>
  <Override PartName="/xl/charts/chart25.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7.xml" ContentType="application/vnd.openxmlformats-officedocument.drawing+xml"/>
  <Override PartName="/xl/comments24.xml" ContentType="application/vnd.openxmlformats-officedocument.spreadsheetml.comments+xml"/>
  <Override PartName="/xl/charts/chart26.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8.xml" ContentType="application/vnd.openxmlformats-officedocument.drawing+xml"/>
  <Override PartName="/xl/comments25.xml" ContentType="application/vnd.openxmlformats-officedocument.spreadsheetml.comments+xml"/>
  <Override PartName="/xl/charts/chart27.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9.xml" ContentType="application/vnd.openxmlformats-officedocument.drawing+xml"/>
  <Override PartName="/xl/comments26.xml" ContentType="application/vnd.openxmlformats-officedocument.spreadsheetml.comments+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0.xml" ContentType="application/vnd.openxmlformats-officedocument.drawing+xml"/>
  <Override PartName="/xl/comments27.xml" ContentType="application/vnd.openxmlformats-officedocument.spreadsheetml.comments+xml"/>
  <Override PartName="/xl/charts/chart2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1.xml" ContentType="application/vnd.openxmlformats-officedocument.drawing+xml"/>
  <Override PartName="/xl/comments28.xml" ContentType="application/vnd.openxmlformats-officedocument.spreadsheetml.comments+xml"/>
  <Override PartName="/xl/charts/chart30.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2.xml" ContentType="application/vnd.openxmlformats-officedocument.drawing+xml"/>
  <Override PartName="/xl/comments29.xml" ContentType="application/vnd.openxmlformats-officedocument.spreadsheetml.comments+xml"/>
  <Override PartName="/xl/charts/chart31.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3.xml" ContentType="application/vnd.openxmlformats-officedocument.drawing+xml"/>
  <Override PartName="/xl/comments30.xml" ContentType="application/vnd.openxmlformats-officedocument.spreadsheetml.comments+xml"/>
  <Override PartName="/xl/charts/chart32.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4.xml" ContentType="application/vnd.openxmlformats-officedocument.drawing+xml"/>
  <Override PartName="/xl/comments31.xml" ContentType="application/vnd.openxmlformats-officedocument.spreadsheetml.comments+xml"/>
  <Override PartName="/xl/charts/chart33.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5.xml" ContentType="application/vnd.openxmlformats-officedocument.drawing+xml"/>
  <Override PartName="/xl/comments32.xml" ContentType="application/vnd.openxmlformats-officedocument.spreadsheetml.comments+xml"/>
  <Override PartName="/xl/charts/chart34.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6.xml" ContentType="application/vnd.openxmlformats-officedocument.drawing+xml"/>
  <Override PartName="/xl/comments33.xml" ContentType="application/vnd.openxmlformats-officedocument.spreadsheetml.comments+xml"/>
  <Override PartName="/xl/charts/chart35.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7.xml" ContentType="application/vnd.openxmlformats-officedocument.drawing+xml"/>
  <Override PartName="/xl/comments34.xml" ContentType="application/vnd.openxmlformats-officedocument.spreadsheetml.comments+xml"/>
  <Override PartName="/xl/charts/chart36.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8.xml" ContentType="application/vnd.openxmlformats-officedocument.drawing+xml"/>
  <Override PartName="/xl/comments35.xml" ContentType="application/vnd.openxmlformats-officedocument.spreadsheetml.comments+xml"/>
  <Override PartName="/xl/drawings/drawing39.xml" ContentType="application/vnd.openxmlformats-officedocument.drawing+xml"/>
  <Override PartName="/xl/comments36.xml" ContentType="application/vnd.openxmlformats-officedocument.spreadsheetml.comments+xml"/>
  <Override PartName="/xl/drawings/drawing40.xml" ContentType="application/vnd.openxmlformats-officedocument.drawing+xml"/>
  <Override PartName="/xl/comments37.xml" ContentType="application/vnd.openxmlformats-officedocument.spreadsheetml.comments+xml"/>
  <Override PartName="/xl/charts/chart37.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1.xml" ContentType="application/vnd.openxmlformats-officedocument.drawing+xml"/>
  <Override PartName="/xl/comments38.xml" ContentType="application/vnd.openxmlformats-officedocument.spreadsheetml.comments+xml"/>
  <Override PartName="/xl/charts/chart38.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2.xml" ContentType="application/vnd.openxmlformats-officedocument.drawing+xml"/>
  <Override PartName="/xl/comments39.xml" ContentType="application/vnd.openxmlformats-officedocument.spreadsheetml.comments+xml"/>
  <Override PartName="/xl/charts/chart39.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3.xml" ContentType="application/vnd.openxmlformats-officedocument.drawing+xml"/>
  <Override PartName="/xl/comments40.xml" ContentType="application/vnd.openxmlformats-officedocument.spreadsheetml.comments+xml"/>
  <Override PartName="/xl/charts/chart40.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4.xml" ContentType="application/vnd.openxmlformats-officedocument.drawing+xml"/>
  <Override PartName="/xl/comments41.xml" ContentType="application/vnd.openxmlformats-officedocument.spreadsheetml.comments+xml"/>
  <Override PartName="/xl/charts/chart41.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5.xml" ContentType="application/vnd.openxmlformats-officedocument.drawing+xml"/>
  <Override PartName="/xl/comments42.xml" ContentType="application/vnd.openxmlformats-officedocument.spreadsheetml.comments+xml"/>
  <Override PartName="/xl/charts/chart42.xml" ContentType="application/vnd.openxmlformats-officedocument.drawingml.chart+xml"/>
  <Override PartName="/xl/charts/style39.xml" ContentType="application/vnd.ms-office.chartstyle+xml"/>
  <Override PartName="/xl/charts/colors3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mc:AlternateContent xmlns:mc="http://schemas.openxmlformats.org/markup-compatibility/2006">
    <mc:Choice Requires="x15">
      <x15ac:absPath xmlns:x15ac="http://schemas.microsoft.com/office/spreadsheetml/2010/11/ac" url="https://d.docs.live.net/33fe316506eb88a1/Escritorio/"/>
    </mc:Choice>
  </mc:AlternateContent>
  <xr:revisionPtr revIDLastSave="0" documentId="8_{7E534592-E386-408F-B94D-09C131258EAE}" xr6:coauthVersionLast="47" xr6:coauthVersionMax="47" xr10:uidLastSave="{00000000-0000-0000-0000-000000000000}"/>
  <bookViews>
    <workbookView xWindow="-120" yWindow="-120" windowWidth="20730" windowHeight="11160" tabRatio="383" xr2:uid="{00000000-000D-0000-FFFF-FFFF00000000}"/>
  </bookViews>
  <sheets>
    <sheet name="Índice" sheetId="1" r:id="rId1"/>
    <sheet name="FICHA TÉCNICA (P1)" sheetId="4" r:id="rId2"/>
    <sheet name="FICHA TÉCNICA(P2)" sheetId="3" r:id="rId3"/>
    <sheet name="FICHA TÉCNICA (I1)" sheetId="5" r:id="rId4"/>
    <sheet name="FICHA TÉCNICA (I2)" sheetId="6" r:id="rId5"/>
    <sheet name="FICHA TÉCNICA (I3)" sheetId="7" r:id="rId6"/>
    <sheet name="FICHA TÉCNICA (I4)" sheetId="8" r:id="rId7"/>
    <sheet name="FICHA TÉCNICA (I5)" sheetId="9" r:id="rId8"/>
    <sheet name="FICHA TÉCNICA (V1)" sheetId="10" r:id="rId9"/>
    <sheet name="FICHA TÉCNICA (V2)" sheetId="11" r:id="rId10"/>
    <sheet name="FICHA TÉCNICA (V3)" sheetId="12" r:id="rId11"/>
    <sheet name="FICHA TÉCNICA (V4)" sheetId="13" r:id="rId12"/>
    <sheet name="FICHA TÉCNICA (O1)" sheetId="14" r:id="rId13"/>
    <sheet name="FICHA TÉCNICA (O2)" sheetId="15" r:id="rId14"/>
    <sheet name="FICHA TÉCNICA (03)" sheetId="16" r:id="rId15"/>
    <sheet name="FICHA TÉCNICA (GH1)" sheetId="17" r:id="rId16"/>
    <sheet name="FICHA TÉCNICA (GH2)" sheetId="18" r:id="rId17"/>
    <sheet name="FICHA TÉCNICA (GD1)" sheetId="19" r:id="rId18"/>
    <sheet name="FICHA TÉCNICA (GA1)" sheetId="20" r:id="rId19"/>
    <sheet name="FICHA TÉCNICA (GA2)" sheetId="21" r:id="rId20"/>
    <sheet name="FICHA TÉCNICA (AA1)" sheetId="22" r:id="rId21"/>
    <sheet name="FICHA TÉCNICA (AA2)" sheetId="23" r:id="rId22"/>
    <sheet name="FICHA TÉCNICA (AA3)" sheetId="24" r:id="rId23"/>
    <sheet name="FICHA TÉCNICA (CI1)" sheetId="25" r:id="rId24"/>
    <sheet name="FICHA TÉCNICA (GC1)" sheetId="26" r:id="rId25"/>
    <sheet name="FICHA TÉCNICA (PI1)" sheetId="27" r:id="rId26"/>
    <sheet name="FICHA TÉCNICA (RF1)" sheetId="28" r:id="rId27"/>
    <sheet name="FICHA TÉCNICA (RF2)" sheetId="29" r:id="rId28"/>
    <sheet name="FICHA TÉCNICA (R1)" sheetId="30" r:id="rId29"/>
    <sheet name="FICHA TÉCNICA (R2)" sheetId="31" r:id="rId30"/>
    <sheet name="FICHA TÉCNICA (R3)" sheetId="32" r:id="rId31"/>
    <sheet name="FICHA TÉCNICA (R4)" sheetId="33" r:id="rId32"/>
    <sheet name="FICHA TÉCNICA (R5)" sheetId="34" r:id="rId33"/>
    <sheet name="FICHA TÉCNICA (EL1)" sheetId="35" r:id="rId34"/>
    <sheet name="FICHA TÉCNICA (EL2)" sheetId="36" r:id="rId35"/>
    <sheet name="FICHA TÉCNCIA (EL3)" sheetId="37" r:id="rId36"/>
    <sheet name="FICHA TÉCNICA (GJ)" sheetId="38" r:id="rId37"/>
    <sheet name="FICHA TÉCNICA (OTI1) " sheetId="39" r:id="rId38"/>
    <sheet name="FICHA TÉCNICA (OT2)" sheetId="40" r:id="rId39"/>
    <sheet name="FICHA TÉCNICA (GF1)" sheetId="41" r:id="rId40"/>
    <sheet name="FICHA TÉCNICA (ByS1)" sheetId="42" r:id="rId41"/>
    <sheet name="FICHA TÉCNICA DonyTrasp (1)" sheetId="43" r:id="rId42"/>
    <sheet name="FICHA TÉCNICA BancosSangre" sheetId="44" r:id="rId43"/>
    <sheet name="FICHA TÉCNICA (Co1)" sheetId="45" r:id="rId44"/>
    <sheet name="FICHA TÉCNICA jurídica" sheetId="46" r:id="rId45"/>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xlnm.Print_Area" localSheetId="35">'FICHA TÉCNCIA (EL3)'!$A$1:$L$35</definedName>
    <definedName name="_xlnm.Print_Area" localSheetId="14">'FICHA TÉCNICA (03)'!$A$1:$L$35</definedName>
    <definedName name="_xlnm.Print_Area" localSheetId="20">'FICHA TÉCNICA (AA1)'!$A$1:$L$35</definedName>
    <definedName name="_xlnm.Print_Area" localSheetId="21">'FICHA TÉCNICA (AA2)'!$A$1:$L$35</definedName>
    <definedName name="_xlnm.Print_Area" localSheetId="22">'FICHA TÉCNICA (AA3)'!$A$1:$L$35</definedName>
    <definedName name="_xlnm.Print_Area" localSheetId="40">'FICHA TÉCNICA (ByS1)'!$A$1:$L$35</definedName>
    <definedName name="_xlnm.Print_Area" localSheetId="43">'FICHA TÉCNICA (Co1)'!$A$1:$L$35</definedName>
    <definedName name="_xlnm.Print_Area" localSheetId="33">'FICHA TÉCNICA (EL1)'!$A$1:$L$35</definedName>
    <definedName name="_xlnm.Print_Area" localSheetId="34">'FICHA TÉCNICA (EL2)'!$A$1:$L$35</definedName>
    <definedName name="_xlnm.Print_Area" localSheetId="19">'FICHA TÉCNICA (GA2)'!$A$1:$K$35</definedName>
    <definedName name="_xlnm.Print_Area" localSheetId="24">'FICHA TÉCNICA (GC1)'!$A$1:$L$35</definedName>
    <definedName name="_xlnm.Print_Area" localSheetId="17">'FICHA TÉCNICA (GD1)'!$A$1:$L$35</definedName>
    <definedName name="_xlnm.Print_Area" localSheetId="39">'FICHA TÉCNICA (GF1)'!$A$1:$L$35</definedName>
    <definedName name="_xlnm.Print_Area" localSheetId="15">'FICHA TÉCNICA (GH1)'!$A$1:$L$35</definedName>
    <definedName name="_xlnm.Print_Area" localSheetId="16">'FICHA TÉCNICA (GH2)'!$A$1:$L$35</definedName>
    <definedName name="_xlnm.Print_Area" localSheetId="36">'FICHA TÉCNICA (GJ)'!$A$1:$L$35</definedName>
    <definedName name="_xlnm.Print_Area" localSheetId="3">'FICHA TÉCNICA (I1)'!$A$1:$L$35</definedName>
    <definedName name="_xlnm.Print_Area" localSheetId="4">'FICHA TÉCNICA (I2)'!$A$1:$L$35</definedName>
    <definedName name="_xlnm.Print_Area" localSheetId="5">'FICHA TÉCNICA (I3)'!$A$1:$L$35</definedName>
    <definedName name="_xlnm.Print_Area" localSheetId="6">'FICHA TÉCNICA (I4)'!$A$1:$L$35</definedName>
    <definedName name="_xlnm.Print_Area" localSheetId="7">'FICHA TÉCNICA (I5)'!$A$1:$L$35</definedName>
    <definedName name="_xlnm.Print_Area" localSheetId="12">'FICHA TÉCNICA (O1)'!$A$1:$L$35</definedName>
    <definedName name="_xlnm.Print_Area" localSheetId="13">'FICHA TÉCNICA (O2)'!$A$1:$L$35</definedName>
    <definedName name="_xlnm.Print_Area" localSheetId="38">'FICHA TÉCNICA (OT2)'!$A$1:$L$35</definedName>
    <definedName name="_xlnm.Print_Area" localSheetId="37">'FICHA TÉCNICA (OTI1) '!$A$1:$L$35</definedName>
    <definedName name="_xlnm.Print_Area" localSheetId="1">'FICHA TÉCNICA (P1)'!$A$1:$L$35</definedName>
    <definedName name="_xlnm.Print_Area" localSheetId="25">'FICHA TÉCNICA (PI1)'!$A$1:$L$31</definedName>
    <definedName name="_xlnm.Print_Area" localSheetId="28">'FICHA TÉCNICA (R1)'!$A$1:$L$35</definedName>
    <definedName name="_xlnm.Print_Area" localSheetId="29">'FICHA TÉCNICA (R2)'!$A$1:$L$35</definedName>
    <definedName name="_xlnm.Print_Area" localSheetId="30">'FICHA TÉCNICA (R3)'!$A$1:$L$35</definedName>
    <definedName name="_xlnm.Print_Area" localSheetId="31">'FICHA TÉCNICA (R4)'!$A$1:$L$35</definedName>
    <definedName name="_xlnm.Print_Area" localSheetId="32">'FICHA TÉCNICA (R5)'!$A$1:$L$35</definedName>
    <definedName name="_xlnm.Print_Area" localSheetId="26">'FICHA TÉCNICA (RF1)'!$A$1:$L$35</definedName>
    <definedName name="_xlnm.Print_Area" localSheetId="27">'FICHA TÉCNICA (RF2)'!$A$1:$L$35</definedName>
    <definedName name="_xlnm.Print_Area" localSheetId="8">'FICHA TÉCNICA (V1)'!$A$1:$L$35</definedName>
    <definedName name="_xlnm.Print_Area" localSheetId="9">'FICHA TÉCNICA (V2)'!$A$1:$L$35</definedName>
    <definedName name="_xlnm.Print_Area" localSheetId="10">'FICHA TÉCNICA (V3)'!$A$1:$L$35</definedName>
    <definedName name="_xlnm.Print_Area" localSheetId="11">'FICHA TÉCNICA (V4)'!$A$1:$L$35</definedName>
    <definedName name="_xlnm.Print_Area" localSheetId="42">'FICHA TÉCNICA BancosSangre'!$A$1:$L$35</definedName>
    <definedName name="_xlnm.Print_Area" localSheetId="41">'FICHA TÉCNICA DonyTrasp (1)'!$A$1:$L$35</definedName>
    <definedName name="_xlnm.Print_Area" localSheetId="44">'FICHA TÉCNICA jurídica'!$A$1:$L$35</definedName>
    <definedName name="_xlnm.Print_Area" localSheetId="2">'FICHA TÉCNICA(P2)'!$A$1:$L$35</definedName>
    <definedName name="_xlnm.Print_Titles" localSheetId="35">'FICHA TÉCNCIA (EL3)'!$1:$4</definedName>
    <definedName name="_xlnm.Print_Titles" localSheetId="14">'FICHA TÉCNICA (03)'!$1:$4</definedName>
    <definedName name="_xlnm.Print_Titles" localSheetId="20">'FICHA TÉCNICA (AA1)'!$1:$4</definedName>
    <definedName name="_xlnm.Print_Titles" localSheetId="21">'FICHA TÉCNICA (AA2)'!$1:$4</definedName>
    <definedName name="_xlnm.Print_Titles" localSheetId="22">'FICHA TÉCNICA (AA3)'!$1:$4</definedName>
    <definedName name="_xlnm.Print_Titles" localSheetId="40">'FICHA TÉCNICA (ByS1)'!$1:$4</definedName>
    <definedName name="_xlnm.Print_Titles" localSheetId="43">'FICHA TÉCNICA (Co1)'!$1:$4</definedName>
    <definedName name="_xlnm.Print_Titles" localSheetId="33">'FICHA TÉCNICA (EL1)'!$1:$4</definedName>
    <definedName name="_xlnm.Print_Titles" localSheetId="34">'FICHA TÉCNICA (EL2)'!$1:$4</definedName>
    <definedName name="_xlnm.Print_Titles" localSheetId="18">'FICHA TÉCNICA (GA1)'!$1:$4</definedName>
    <definedName name="_xlnm.Print_Titles" localSheetId="19">'FICHA TÉCNICA (GA2)'!$1:$4</definedName>
    <definedName name="_xlnm.Print_Titles" localSheetId="24">'FICHA TÉCNICA (GC1)'!$1:$4</definedName>
    <definedName name="_xlnm.Print_Titles" localSheetId="17">'FICHA TÉCNICA (GD1)'!$1:$4</definedName>
    <definedName name="_xlnm.Print_Titles" localSheetId="39">'FICHA TÉCNICA (GF1)'!$1:$4</definedName>
    <definedName name="_xlnm.Print_Titles" localSheetId="15">'FICHA TÉCNICA (GH1)'!$1:$4</definedName>
    <definedName name="_xlnm.Print_Titles" localSheetId="16">'FICHA TÉCNICA (GH2)'!$1:$4</definedName>
    <definedName name="_xlnm.Print_Titles" localSheetId="36">'FICHA TÉCNICA (GJ)'!$1:$4</definedName>
    <definedName name="_xlnm.Print_Titles" localSheetId="3">'FICHA TÉCNICA (I1)'!$1:$4</definedName>
    <definedName name="_xlnm.Print_Titles" localSheetId="4">'FICHA TÉCNICA (I2)'!$1:$4</definedName>
    <definedName name="_xlnm.Print_Titles" localSheetId="5">'FICHA TÉCNICA (I3)'!$1:$4</definedName>
    <definedName name="_xlnm.Print_Titles" localSheetId="6">'FICHA TÉCNICA (I4)'!$1:$4</definedName>
    <definedName name="_xlnm.Print_Titles" localSheetId="7">'FICHA TÉCNICA (I5)'!$1:$4</definedName>
    <definedName name="_xlnm.Print_Titles" localSheetId="12">'FICHA TÉCNICA (O1)'!$1:$4</definedName>
    <definedName name="_xlnm.Print_Titles" localSheetId="13">'FICHA TÉCNICA (O2)'!$1:$4</definedName>
    <definedName name="_xlnm.Print_Titles" localSheetId="38">'FICHA TÉCNICA (OT2)'!$1:$4</definedName>
    <definedName name="_xlnm.Print_Titles" localSheetId="37">'FICHA TÉCNICA (OTI1) '!$1:$4</definedName>
    <definedName name="_xlnm.Print_Titles" localSheetId="1">'FICHA TÉCNICA (P1)'!$1:$4</definedName>
    <definedName name="_xlnm.Print_Titles" localSheetId="25">'FICHA TÉCNICA (PI1)'!$1:$4</definedName>
    <definedName name="_xlnm.Print_Titles" localSheetId="28">'FICHA TÉCNICA (R1)'!$1:$4</definedName>
    <definedName name="_xlnm.Print_Titles" localSheetId="29">'FICHA TÉCNICA (R2)'!$1:$4</definedName>
    <definedName name="_xlnm.Print_Titles" localSheetId="30">'FICHA TÉCNICA (R3)'!$1:$4</definedName>
    <definedName name="_xlnm.Print_Titles" localSheetId="31">'FICHA TÉCNICA (R4)'!$1:$4</definedName>
    <definedName name="_xlnm.Print_Titles" localSheetId="32">'FICHA TÉCNICA (R5)'!$1:$4</definedName>
    <definedName name="_xlnm.Print_Titles" localSheetId="26">'FICHA TÉCNICA (RF1)'!$1:$4</definedName>
    <definedName name="_xlnm.Print_Titles" localSheetId="27">'FICHA TÉCNICA (RF2)'!$1:$4</definedName>
    <definedName name="_xlnm.Print_Titles" localSheetId="8">'FICHA TÉCNICA (V1)'!$1:$4</definedName>
    <definedName name="_xlnm.Print_Titles" localSheetId="9">'FICHA TÉCNICA (V2)'!$1:$4</definedName>
    <definedName name="_xlnm.Print_Titles" localSheetId="10">'FICHA TÉCNICA (V3)'!$1:$4</definedName>
    <definedName name="_xlnm.Print_Titles" localSheetId="11">'FICHA TÉCNICA (V4)'!$1:$4</definedName>
    <definedName name="_xlnm.Print_Titles" localSheetId="42">'FICHA TÉCNICA BancosSangre'!$1:$4</definedName>
    <definedName name="_xlnm.Print_Titles" localSheetId="41">'FICHA TÉCNICA DonyTrasp (1)'!$1:$4</definedName>
    <definedName name="_xlnm.Print_Titles" localSheetId="44">'FICHA TÉCNICA jurídica'!$1:$4</definedName>
    <definedName name="_xlnm.Print_Titles" localSheetId="2">'FICHA TÉCNICA(P2)'!$1:$4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 i="46" l="1"/>
  <c r="A21" i="46"/>
  <c r="A20" i="46"/>
  <c r="A19" i="46"/>
  <c r="A18" i="46"/>
  <c r="A17" i="46"/>
  <c r="A22" i="45"/>
  <c r="A21" i="45"/>
  <c r="A20" i="45"/>
  <c r="A19" i="45"/>
  <c r="A18" i="45"/>
  <c r="A17" i="45"/>
  <c r="A22" i="44" l="1"/>
  <c r="A21" i="44"/>
  <c r="A20" i="44"/>
  <c r="A19" i="44"/>
  <c r="A18" i="44"/>
  <c r="A17" i="44"/>
  <c r="A22" i="43" l="1"/>
  <c r="A21" i="43"/>
  <c r="A20" i="43"/>
  <c r="A19" i="43"/>
  <c r="A18" i="43"/>
  <c r="A17" i="43"/>
  <c r="H28" i="42" l="1"/>
  <c r="H26" i="42"/>
  <c r="A22" i="42"/>
  <c r="A21" i="42"/>
  <c r="A20" i="42"/>
  <c r="A19" i="42"/>
  <c r="A18" i="42"/>
  <c r="A17" i="42"/>
  <c r="A22" i="41"/>
  <c r="A21" i="41"/>
  <c r="A20" i="41"/>
  <c r="A19" i="41"/>
  <c r="A18" i="41"/>
  <c r="A17" i="41"/>
  <c r="A22" i="40"/>
  <c r="A21" i="40"/>
  <c r="A20" i="40"/>
  <c r="A19" i="40"/>
  <c r="A18" i="40"/>
  <c r="A17" i="40"/>
  <c r="A22" i="39"/>
  <c r="A21" i="39"/>
  <c r="A20" i="39"/>
  <c r="A19" i="39"/>
  <c r="A18" i="39"/>
  <c r="A17" i="39"/>
  <c r="A22" i="38" l="1"/>
  <c r="A21" i="38"/>
  <c r="A20" i="38"/>
  <c r="A19" i="38"/>
  <c r="A18" i="38"/>
  <c r="A17" i="38"/>
  <c r="A22" i="37"/>
  <c r="A21" i="37"/>
  <c r="A20" i="37"/>
  <c r="A19" i="37"/>
  <c r="A18" i="37"/>
  <c r="A17" i="37"/>
  <c r="A22" i="36"/>
  <c r="A21" i="36"/>
  <c r="A20" i="36"/>
  <c r="A19" i="36"/>
  <c r="A18" i="36"/>
  <c r="A17" i="36"/>
  <c r="A22" i="35"/>
  <c r="A21" i="35"/>
  <c r="A20" i="35"/>
  <c r="A19" i="35"/>
  <c r="A18" i="35"/>
  <c r="A17" i="35"/>
  <c r="A22" i="34"/>
  <c r="A21" i="34"/>
  <c r="A20" i="34"/>
  <c r="A19" i="34"/>
  <c r="A18" i="34"/>
  <c r="A17" i="34"/>
  <c r="A22" i="33"/>
  <c r="A21" i="33"/>
  <c r="A20" i="33"/>
  <c r="A19" i="33"/>
  <c r="A18" i="33"/>
  <c r="A17" i="33"/>
  <c r="A22" i="32"/>
  <c r="A21" i="32"/>
  <c r="A20" i="32"/>
  <c r="A18" i="32"/>
  <c r="A17" i="32"/>
  <c r="A22" i="31"/>
  <c r="A21" i="31"/>
  <c r="A20" i="31"/>
  <c r="A19" i="31"/>
  <c r="A18" i="31"/>
  <c r="A17" i="31"/>
  <c r="A22" i="30"/>
  <c r="A21" i="30"/>
  <c r="A20" i="30"/>
  <c r="A19" i="30"/>
  <c r="A18" i="30"/>
  <c r="A17" i="30"/>
  <c r="H28" i="29"/>
  <c r="H27" i="29"/>
  <c r="H26" i="29"/>
  <c r="H25" i="29"/>
  <c r="A22" i="29"/>
  <c r="A21" i="29"/>
  <c r="A20" i="29"/>
  <c r="A19" i="29"/>
  <c r="A18" i="29"/>
  <c r="A17" i="29"/>
  <c r="H28" i="28"/>
  <c r="H27" i="28"/>
  <c r="H26" i="28"/>
  <c r="H25" i="28"/>
  <c r="A22" i="28"/>
  <c r="A21" i="28"/>
  <c r="A20" i="28"/>
  <c r="A19" i="28"/>
  <c r="A18" i="28"/>
  <c r="A17" i="28"/>
  <c r="H24" i="27"/>
  <c r="H23" i="27"/>
  <c r="H22" i="27"/>
  <c r="H21" i="27"/>
  <c r="A18" i="27"/>
  <c r="A17" i="27"/>
  <c r="A22" i="26" l="1"/>
  <c r="A21" i="26"/>
  <c r="A20" i="26"/>
  <c r="A19" i="26"/>
  <c r="A18" i="26"/>
  <c r="A17" i="26"/>
  <c r="A22" i="25" l="1"/>
  <c r="A21" i="25"/>
  <c r="A20" i="25"/>
  <c r="A19" i="25"/>
  <c r="A18" i="25"/>
  <c r="A17" i="25"/>
  <c r="A22" i="24" l="1"/>
  <c r="A21" i="24"/>
  <c r="A20" i="24"/>
  <c r="A19" i="24"/>
  <c r="A18" i="24"/>
  <c r="A17" i="24"/>
  <c r="A22" i="23"/>
  <c r="A21" i="23"/>
  <c r="A20" i="23"/>
  <c r="A19" i="23"/>
  <c r="A18" i="23"/>
  <c r="A17" i="23"/>
  <c r="A22" i="22"/>
  <c r="A21" i="22"/>
  <c r="A20" i="22"/>
  <c r="A19" i="22"/>
  <c r="A18" i="22"/>
  <c r="A17" i="22"/>
  <c r="H28" i="21" l="1"/>
  <c r="A22" i="21"/>
  <c r="A21" i="21"/>
  <c r="A20" i="21"/>
  <c r="A19" i="21"/>
  <c r="A18" i="21"/>
  <c r="A17" i="21"/>
  <c r="H28" i="20"/>
  <c r="H26" i="20"/>
  <c r="A22" i="20"/>
  <c r="A21" i="20"/>
  <c r="A20" i="20"/>
  <c r="A19" i="20"/>
  <c r="A18" i="20"/>
  <c r="A17" i="20"/>
  <c r="A22" i="19" l="1"/>
  <c r="A21" i="19"/>
  <c r="A20" i="19"/>
  <c r="A19" i="19"/>
  <c r="A18" i="19"/>
  <c r="A17" i="19"/>
  <c r="A22" i="18" l="1"/>
  <c r="A21" i="18"/>
  <c r="A20" i="18"/>
  <c r="A19" i="18"/>
  <c r="A18" i="18"/>
  <c r="A17" i="18"/>
  <c r="A22" i="17"/>
  <c r="A21" i="17"/>
  <c r="A20" i="17"/>
  <c r="A19" i="17"/>
  <c r="A18" i="17"/>
  <c r="A17" i="17"/>
  <c r="A22" i="16" l="1"/>
  <c r="A21" i="16"/>
  <c r="A20" i="16"/>
  <c r="A19" i="16"/>
  <c r="A18" i="16"/>
  <c r="A17" i="16"/>
  <c r="A22" i="15"/>
  <c r="A21" i="15"/>
  <c r="A20" i="15"/>
  <c r="A19" i="15"/>
  <c r="A18" i="15"/>
  <c r="A17" i="15"/>
  <c r="A22" i="14"/>
  <c r="A21" i="14"/>
  <c r="A20" i="14"/>
  <c r="A19" i="14"/>
  <c r="A18" i="14"/>
  <c r="A17" i="14"/>
  <c r="A22" i="13" l="1"/>
  <c r="A21" i="13"/>
  <c r="A20" i="13"/>
  <c r="A19" i="13"/>
  <c r="A18" i="13"/>
  <c r="A17" i="13"/>
  <c r="H28" i="12"/>
  <c r="H26" i="12"/>
  <c r="A22" i="12"/>
  <c r="A21" i="12"/>
  <c r="A20" i="12"/>
  <c r="A19" i="12"/>
  <c r="A18" i="12"/>
  <c r="A17" i="12"/>
  <c r="A22" i="11"/>
  <c r="A21" i="11"/>
  <c r="A20" i="11"/>
  <c r="A19" i="11"/>
  <c r="A18" i="11"/>
  <c r="A17" i="11"/>
  <c r="A22" i="10"/>
  <c r="A21" i="10"/>
  <c r="A20" i="10"/>
  <c r="A19" i="10"/>
  <c r="A18" i="10"/>
  <c r="A17" i="10"/>
  <c r="A22" i="9" l="1"/>
  <c r="A21" i="9"/>
  <c r="A20" i="9"/>
  <c r="A19" i="9"/>
  <c r="A18" i="9"/>
  <c r="A17" i="9"/>
  <c r="A22" i="8"/>
  <c r="A21" i="8"/>
  <c r="A20" i="8"/>
  <c r="A19" i="8"/>
  <c r="A18" i="8"/>
  <c r="A17" i="8"/>
  <c r="A22" i="7"/>
  <c r="A21" i="7"/>
  <c r="A20" i="7"/>
  <c r="A19" i="7"/>
  <c r="A18" i="7"/>
  <c r="A17" i="7"/>
  <c r="A22" i="6"/>
  <c r="A21" i="6"/>
  <c r="A20" i="6"/>
  <c r="A19" i="6"/>
  <c r="A18" i="6"/>
  <c r="A17" i="6"/>
  <c r="A22" i="5"/>
  <c r="A21" i="5"/>
  <c r="A20" i="5"/>
  <c r="A19" i="5"/>
  <c r="A18" i="5"/>
  <c r="A17" i="5"/>
  <c r="A17" i="4" l="1"/>
  <c r="A18" i="4"/>
  <c r="A19" i="4"/>
  <c r="A20" i="4"/>
  <c r="A21" i="4"/>
  <c r="A22" i="4"/>
  <c r="A22" i="3"/>
  <c r="A21" i="3"/>
  <c r="A20" i="3"/>
  <c r="A19" i="3"/>
  <c r="A18" i="3"/>
  <c r="A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100-000001000000}">
      <text>
        <r>
          <rPr>
            <b/>
            <sz val="9"/>
            <color indexed="81"/>
            <rFont val="Arial"/>
            <family val="2"/>
          </rPr>
          <t>Describa el nombre del indicador</t>
        </r>
      </text>
    </comment>
    <comment ref="L7" authorId="1" shapeId="0" xr:uid="{00000000-0006-0000-01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100-000003000000}">
      <text>
        <r>
          <rPr>
            <b/>
            <sz val="12"/>
            <color indexed="81"/>
            <rFont val="Tahoma"/>
            <family val="2"/>
          </rPr>
          <t>Seleccione al menos un objetivo estratégico al cual le contribuya el indicador</t>
        </r>
      </text>
    </comment>
    <comment ref="L9" authorId="1" shapeId="0" xr:uid="{00000000-0006-0000-01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100-000005000000}">
      <text>
        <r>
          <rPr>
            <b/>
            <sz val="9"/>
            <color indexed="81"/>
            <rFont val="Arial"/>
            <family val="2"/>
          </rPr>
          <t>Seleccione el proceso que el indicador permite medir</t>
        </r>
      </text>
    </comment>
    <comment ref="L10" authorId="1" shapeId="0" xr:uid="{00000000-0006-0000-01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100-000007000000}">
      <text>
        <r>
          <rPr>
            <b/>
            <sz val="9"/>
            <color indexed="81"/>
            <rFont val="Arial"/>
            <family val="2"/>
          </rPr>
          <t>Seleccione que tipo de indicador es el que está formulando</t>
        </r>
      </text>
    </comment>
    <comment ref="L11" authorId="2" shapeId="0" xr:uid="{00000000-0006-0000-01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100-000009000000}">
      <text>
        <r>
          <rPr>
            <b/>
            <sz val="9"/>
            <color indexed="81"/>
            <rFont val="Arial"/>
            <family val="2"/>
          </rPr>
          <t>Describa la forma o procedimiento para realizar la medición del indicador</t>
        </r>
      </text>
    </comment>
    <comment ref="L12" authorId="1" shapeId="0" xr:uid="{00000000-0006-0000-01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100-00000B000000}">
      <text>
        <r>
          <rPr>
            <b/>
            <sz val="9"/>
            <color indexed="81"/>
            <rFont val="Arial"/>
            <family val="2"/>
          </rPr>
          <t>Amplíe, si es necesario, la información de las fuentes de información. Ejemplo DANE - Encuesta Nacional de Hogares 2020</t>
        </r>
      </text>
    </comment>
    <comment ref="L13" authorId="2" shapeId="0" xr:uid="{00000000-0006-0000-0100-00000C000000}">
      <text>
        <r>
          <rPr>
            <sz val="12"/>
            <color indexed="81"/>
            <rFont val="Tahoma"/>
            <family val="2"/>
          </rPr>
          <t xml:space="preserve">Especificque la unidad de medida del indicador: Ejemplo: Número, personas, procentaje…
</t>
        </r>
      </text>
    </comment>
    <comment ref="B14" authorId="0" shapeId="0" xr:uid="{00000000-0006-0000-0100-00000D000000}">
      <text>
        <r>
          <rPr>
            <b/>
            <sz val="10"/>
            <color indexed="81"/>
            <rFont val="Arial"/>
            <family val="2"/>
          </rPr>
          <t>Seleccione la periodicidad con que se realizará la medición</t>
        </r>
      </text>
    </comment>
    <comment ref="D14" authorId="0" shapeId="0" xr:uid="{00000000-0006-0000-0100-00000E000000}">
      <text>
        <r>
          <rPr>
            <b/>
            <sz val="10"/>
            <color indexed="81"/>
            <rFont val="Arial"/>
            <family val="2"/>
          </rPr>
          <t>Seleccione, de la lista desplegable, el tipo de acumulación</t>
        </r>
      </text>
    </comment>
    <comment ref="L14" authorId="1" shapeId="0" xr:uid="{00000000-0006-0000-01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1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1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100-000012000000}">
      <text>
        <r>
          <rPr>
            <sz val="9"/>
            <color indexed="81"/>
            <rFont val="Tahoma"/>
            <family val="2"/>
          </rPr>
          <t>Escriba el año de la vigencia del indicador. Esto es, el año para el que calucla las metas.  Ejemplo: 2021</t>
        </r>
      </text>
    </comment>
    <comment ref="C23" authorId="0" shapeId="0" xr:uid="{00000000-0006-0000-01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1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1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1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1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1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100-000019000000}">
      <text>
        <r>
          <rPr>
            <b/>
            <sz val="12"/>
            <color indexed="81"/>
            <rFont val="Tahoma"/>
            <family val="2"/>
          </rPr>
          <t>Diligencie los datos solicitados de la persona que será responsable del área para el indicador.</t>
        </r>
      </text>
    </comment>
    <comment ref="L34" authorId="2" shapeId="0" xr:uid="{00000000-0006-0000-0100-00001A000000}">
      <text>
        <r>
          <rPr>
            <b/>
            <sz val="12"/>
            <color indexed="81"/>
            <rFont val="Tahoma"/>
            <family val="2"/>
          </rPr>
          <t>Este espacio lo diligenciará la Oficina Asesora de Planeación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A00-000001000000}">
      <text>
        <r>
          <rPr>
            <b/>
            <sz val="9"/>
            <color indexed="81"/>
            <rFont val="Arial"/>
            <family val="2"/>
          </rPr>
          <t>Describa el nombre del indicador</t>
        </r>
      </text>
    </comment>
    <comment ref="L7" authorId="1" shapeId="0" xr:uid="{00000000-0006-0000-0A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A00-000003000000}">
      <text>
        <r>
          <rPr>
            <b/>
            <sz val="12"/>
            <color indexed="81"/>
            <rFont val="Tahoma"/>
            <family val="2"/>
          </rPr>
          <t>Seleccione al menos un objetivo estratégico al cual le contribuya el indicador</t>
        </r>
      </text>
    </comment>
    <comment ref="L9" authorId="1" shapeId="0" xr:uid="{00000000-0006-0000-0A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A00-000005000000}">
      <text>
        <r>
          <rPr>
            <b/>
            <sz val="9"/>
            <color indexed="81"/>
            <rFont val="Arial"/>
            <family val="2"/>
          </rPr>
          <t>Seleccione el proceso que el indicador permite medir</t>
        </r>
      </text>
    </comment>
    <comment ref="L10" authorId="1" shapeId="0" xr:uid="{00000000-0006-0000-0A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A00-000007000000}">
      <text>
        <r>
          <rPr>
            <b/>
            <sz val="9"/>
            <color indexed="81"/>
            <rFont val="Arial"/>
            <family val="2"/>
          </rPr>
          <t>Seleccione que tipo de indicador es el que está formulando</t>
        </r>
      </text>
    </comment>
    <comment ref="L11" authorId="2" shapeId="0" xr:uid="{00000000-0006-0000-0A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A00-000009000000}">
      <text>
        <r>
          <rPr>
            <b/>
            <sz val="9"/>
            <color indexed="81"/>
            <rFont val="Arial"/>
            <family val="2"/>
          </rPr>
          <t>Describa la forma o procedimiento para realizar la medición del indicador</t>
        </r>
      </text>
    </comment>
    <comment ref="L12" authorId="1" shapeId="0" xr:uid="{00000000-0006-0000-0A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A00-00000B000000}">
      <text>
        <r>
          <rPr>
            <b/>
            <sz val="9"/>
            <color indexed="81"/>
            <rFont val="Arial"/>
            <family val="2"/>
          </rPr>
          <t>Amplíe, si es necesario, la información de las fuentes de información. Ejemplo DANE - Encuesta Nacional de Hogares 2020</t>
        </r>
      </text>
    </comment>
    <comment ref="L13" authorId="2" shapeId="0" xr:uid="{00000000-0006-0000-0A00-00000C000000}">
      <text>
        <r>
          <rPr>
            <sz val="12"/>
            <color indexed="81"/>
            <rFont val="Tahoma"/>
            <family val="2"/>
          </rPr>
          <t xml:space="preserve">Especificque la unidad de medida del indicador: Ejemplo: Número, personas, procentaje…
</t>
        </r>
      </text>
    </comment>
    <comment ref="B14" authorId="0" shapeId="0" xr:uid="{00000000-0006-0000-0A00-00000D000000}">
      <text>
        <r>
          <rPr>
            <b/>
            <sz val="10"/>
            <color indexed="81"/>
            <rFont val="Arial"/>
            <family val="2"/>
          </rPr>
          <t>Seleccione la periodicidad con que se realizará la medición</t>
        </r>
      </text>
    </comment>
    <comment ref="D14" authorId="0" shapeId="0" xr:uid="{00000000-0006-0000-0A00-00000E000000}">
      <text>
        <r>
          <rPr>
            <b/>
            <sz val="10"/>
            <color indexed="81"/>
            <rFont val="Arial"/>
            <family val="2"/>
          </rPr>
          <t>Seleccione, de la lista desplegable, el tipo de acumulación</t>
        </r>
      </text>
    </comment>
    <comment ref="L14" authorId="1" shapeId="0" xr:uid="{00000000-0006-0000-0A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A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A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A00-000012000000}">
      <text>
        <r>
          <rPr>
            <sz val="9"/>
            <color indexed="81"/>
            <rFont val="Tahoma"/>
            <family val="2"/>
          </rPr>
          <t>Escriba el año de la vigencia del indicador. Esto es, el año para el que calucla las metas.  Ejemplo: 2021</t>
        </r>
      </text>
    </comment>
    <comment ref="C23" authorId="0" shapeId="0" xr:uid="{00000000-0006-0000-0A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A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A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A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A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A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A00-000019000000}">
      <text>
        <r>
          <rPr>
            <b/>
            <sz val="12"/>
            <color indexed="81"/>
            <rFont val="Tahoma"/>
            <family val="2"/>
          </rPr>
          <t>Diligencie los datos solicitados de la persona que será responsable del área para el indicador.</t>
        </r>
      </text>
    </comment>
    <comment ref="L34" authorId="2" shapeId="0" xr:uid="{00000000-0006-0000-0A00-00001A000000}">
      <text>
        <r>
          <rPr>
            <b/>
            <sz val="12"/>
            <color indexed="81"/>
            <rFont val="Tahoma"/>
            <family val="2"/>
          </rPr>
          <t>Este espacio lo diligenciará la Oficina Asesora de Planeación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B00-000001000000}">
      <text>
        <r>
          <rPr>
            <b/>
            <sz val="9"/>
            <color indexed="81"/>
            <rFont val="Arial"/>
            <family val="2"/>
          </rPr>
          <t>Describa el nombre del indicador</t>
        </r>
      </text>
    </comment>
    <comment ref="L7" authorId="1" shapeId="0" xr:uid="{00000000-0006-0000-0B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B00-000003000000}">
      <text>
        <r>
          <rPr>
            <b/>
            <sz val="12"/>
            <color indexed="81"/>
            <rFont val="Tahoma"/>
            <family val="2"/>
          </rPr>
          <t>Seleccione al menos un objetivo estratégico al cual le contribuya el indicador</t>
        </r>
      </text>
    </comment>
    <comment ref="L9" authorId="1" shapeId="0" xr:uid="{00000000-0006-0000-0B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B00-000005000000}">
      <text>
        <r>
          <rPr>
            <b/>
            <sz val="9"/>
            <color indexed="81"/>
            <rFont val="Arial"/>
            <family val="2"/>
          </rPr>
          <t>Seleccione el proceso que el indicador permite medir</t>
        </r>
      </text>
    </comment>
    <comment ref="L10" authorId="1" shapeId="0" xr:uid="{00000000-0006-0000-0B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B00-000007000000}">
      <text>
        <r>
          <rPr>
            <b/>
            <sz val="9"/>
            <color indexed="81"/>
            <rFont val="Arial"/>
            <family val="2"/>
          </rPr>
          <t>Seleccione que tipo de indicador es el que está formulando</t>
        </r>
      </text>
    </comment>
    <comment ref="L11" authorId="2" shapeId="0" xr:uid="{00000000-0006-0000-0B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B00-000009000000}">
      <text>
        <r>
          <rPr>
            <b/>
            <sz val="9"/>
            <color indexed="81"/>
            <rFont val="Arial"/>
            <family val="2"/>
          </rPr>
          <t>Describa la forma o procedimiento para realizar la medición del indicador</t>
        </r>
      </text>
    </comment>
    <comment ref="L12" authorId="1" shapeId="0" xr:uid="{00000000-0006-0000-0B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B00-00000B000000}">
      <text>
        <r>
          <rPr>
            <b/>
            <sz val="9"/>
            <color indexed="81"/>
            <rFont val="Arial"/>
            <family val="2"/>
          </rPr>
          <t>Amplíe, si es necesario, la información de las fuentes de información. Ejemplo DANE - Encuesta Nacional de Hogares 2020</t>
        </r>
      </text>
    </comment>
    <comment ref="L13" authorId="2" shapeId="0" xr:uid="{00000000-0006-0000-0B00-00000C000000}">
      <text>
        <r>
          <rPr>
            <sz val="12"/>
            <color indexed="81"/>
            <rFont val="Tahoma"/>
            <family val="2"/>
          </rPr>
          <t xml:space="preserve">Especificque la unidad de medida del indicador: Ejemplo: Número, personas, procentaje…
</t>
        </r>
      </text>
    </comment>
    <comment ref="B14" authorId="0" shapeId="0" xr:uid="{00000000-0006-0000-0B00-00000D000000}">
      <text>
        <r>
          <rPr>
            <b/>
            <sz val="10"/>
            <color indexed="81"/>
            <rFont val="Arial"/>
            <family val="2"/>
          </rPr>
          <t>Seleccione la periodicidad con que se realizará la medición</t>
        </r>
      </text>
    </comment>
    <comment ref="D14" authorId="0" shapeId="0" xr:uid="{00000000-0006-0000-0B00-00000E000000}">
      <text>
        <r>
          <rPr>
            <b/>
            <sz val="10"/>
            <color indexed="81"/>
            <rFont val="Arial"/>
            <family val="2"/>
          </rPr>
          <t>Seleccione, de la lista desplegable, el tipo de acumulación</t>
        </r>
      </text>
    </comment>
    <comment ref="L14" authorId="1" shapeId="0" xr:uid="{00000000-0006-0000-0B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B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B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B00-000012000000}">
      <text>
        <r>
          <rPr>
            <sz val="9"/>
            <color indexed="81"/>
            <rFont val="Tahoma"/>
            <family val="2"/>
          </rPr>
          <t>Escriba el año de la vigencia del indicador. Esto es, el año para el que calucla las metas.  Ejemplo: 2021</t>
        </r>
      </text>
    </comment>
    <comment ref="C23" authorId="0" shapeId="0" xr:uid="{00000000-0006-0000-0B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B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B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B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B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B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B00-000019000000}">
      <text>
        <r>
          <rPr>
            <b/>
            <sz val="12"/>
            <color indexed="81"/>
            <rFont val="Tahoma"/>
            <family val="2"/>
          </rPr>
          <t>Diligencie los datos solicitados de la persona que será responsable del área para el indicador.</t>
        </r>
      </text>
    </comment>
    <comment ref="L34" authorId="2" shapeId="0" xr:uid="{00000000-0006-0000-0B00-00001A000000}">
      <text>
        <r>
          <rPr>
            <b/>
            <sz val="12"/>
            <color indexed="81"/>
            <rFont val="Tahoma"/>
            <family val="2"/>
          </rPr>
          <t>Este espacio lo diligenciará la Oficina Asesora de Planeación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C00-000001000000}">
      <text>
        <r>
          <rPr>
            <b/>
            <sz val="9"/>
            <color indexed="81"/>
            <rFont val="Arial"/>
            <family val="2"/>
          </rPr>
          <t>Describa el nombre del indicador</t>
        </r>
      </text>
    </comment>
    <comment ref="L7" authorId="1" shapeId="0" xr:uid="{00000000-0006-0000-0C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C00-000003000000}">
      <text>
        <r>
          <rPr>
            <b/>
            <sz val="12"/>
            <color indexed="81"/>
            <rFont val="Tahoma"/>
            <family val="2"/>
          </rPr>
          <t>Seleccione al menos un objetivo estratégico al cual le contribuya el indicador</t>
        </r>
      </text>
    </comment>
    <comment ref="L9" authorId="1" shapeId="0" xr:uid="{00000000-0006-0000-0C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C00-000005000000}">
      <text>
        <r>
          <rPr>
            <b/>
            <sz val="9"/>
            <color indexed="81"/>
            <rFont val="Arial"/>
            <family val="2"/>
          </rPr>
          <t>Seleccione el proceso que el indicador permite medir</t>
        </r>
      </text>
    </comment>
    <comment ref="L10" authorId="1" shapeId="0" xr:uid="{00000000-0006-0000-0C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C00-000007000000}">
      <text>
        <r>
          <rPr>
            <b/>
            <sz val="9"/>
            <color indexed="81"/>
            <rFont val="Arial"/>
            <family val="2"/>
          </rPr>
          <t>Seleccione que tipo de indicador es el que está formulando</t>
        </r>
      </text>
    </comment>
    <comment ref="L11" authorId="2" shapeId="0" xr:uid="{00000000-0006-0000-0C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C00-000009000000}">
      <text>
        <r>
          <rPr>
            <b/>
            <sz val="9"/>
            <color indexed="81"/>
            <rFont val="Arial"/>
            <family val="2"/>
          </rPr>
          <t>Describa la forma o procedimiento para realizar la medición del indicador</t>
        </r>
      </text>
    </comment>
    <comment ref="L12" authorId="1" shapeId="0" xr:uid="{00000000-0006-0000-0C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C00-00000B000000}">
      <text>
        <r>
          <rPr>
            <b/>
            <sz val="9"/>
            <color indexed="81"/>
            <rFont val="Arial"/>
            <family val="2"/>
          </rPr>
          <t>Amplíe, si es necesario, la información de las fuentes de información. Ejemplo DANE - Encuesta Nacional de Hogares 2020</t>
        </r>
      </text>
    </comment>
    <comment ref="L13" authorId="2" shapeId="0" xr:uid="{00000000-0006-0000-0C00-00000C000000}">
      <text>
        <r>
          <rPr>
            <sz val="12"/>
            <color indexed="81"/>
            <rFont val="Tahoma"/>
            <family val="2"/>
          </rPr>
          <t xml:space="preserve">Especificque la unidad de medida del indicador: Ejemplo: Número, personas, procentaje…
</t>
        </r>
      </text>
    </comment>
    <comment ref="B14" authorId="0" shapeId="0" xr:uid="{00000000-0006-0000-0C00-00000D000000}">
      <text>
        <r>
          <rPr>
            <b/>
            <sz val="10"/>
            <color indexed="81"/>
            <rFont val="Arial"/>
            <family val="2"/>
          </rPr>
          <t>Seleccione la periodicidad con que se realizará la medición</t>
        </r>
      </text>
    </comment>
    <comment ref="D14" authorId="0" shapeId="0" xr:uid="{00000000-0006-0000-0C00-00000E000000}">
      <text>
        <r>
          <rPr>
            <b/>
            <sz val="10"/>
            <color indexed="81"/>
            <rFont val="Arial"/>
            <family val="2"/>
          </rPr>
          <t>Seleccione, de la lista desplegable, el tipo de acumulación</t>
        </r>
      </text>
    </comment>
    <comment ref="L14" authorId="1" shapeId="0" xr:uid="{00000000-0006-0000-0C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C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C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C00-000012000000}">
      <text>
        <r>
          <rPr>
            <sz val="9"/>
            <color indexed="81"/>
            <rFont val="Tahoma"/>
            <family val="2"/>
          </rPr>
          <t>Escriba el año de la vigencia del indicador. Esto es, el año para el que calucla las metas.  Ejemplo: 2021</t>
        </r>
      </text>
    </comment>
    <comment ref="C23" authorId="0" shapeId="0" xr:uid="{00000000-0006-0000-0C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C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C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C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C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C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C00-000019000000}">
      <text>
        <r>
          <rPr>
            <b/>
            <sz val="12"/>
            <color indexed="81"/>
            <rFont val="Tahoma"/>
            <family val="2"/>
          </rPr>
          <t>Diligencie los datos solicitados de la persona que será responsable del área para el indicador.</t>
        </r>
      </text>
    </comment>
    <comment ref="L34" authorId="2" shapeId="0" xr:uid="{00000000-0006-0000-0C00-00001A000000}">
      <text>
        <r>
          <rPr>
            <b/>
            <sz val="12"/>
            <color indexed="81"/>
            <rFont val="Tahoma"/>
            <family val="2"/>
          </rPr>
          <t>Este espacio lo diligenciará la Oficina Asesora de Planeación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D00-000001000000}">
      <text>
        <r>
          <rPr>
            <b/>
            <sz val="9"/>
            <color rgb="FF000000"/>
            <rFont val="Arial"/>
            <family val="2"/>
          </rPr>
          <t>Describa el nombre del indicador</t>
        </r>
      </text>
    </comment>
    <comment ref="L7" authorId="1" shapeId="0" xr:uid="{00000000-0006-0000-0D00-000002000000}">
      <text>
        <r>
          <rPr>
            <b/>
            <sz val="12"/>
            <color rgb="FF000000"/>
            <rFont val="Tahoma"/>
            <family val="2"/>
          </rPr>
          <t xml:space="preserve">Planeación: </t>
        </r>
        <r>
          <rPr>
            <sz val="12"/>
            <color rgb="FF000000"/>
            <rFont val="Tahoma"/>
            <family val="2"/>
          </rPr>
          <t>Seleccione el Objetivo institucional al que le contribuye el indicador.</t>
        </r>
      </text>
    </comment>
    <comment ref="L8" authorId="1" shapeId="0" xr:uid="{00000000-0006-0000-0D00-000003000000}">
      <text>
        <r>
          <rPr>
            <b/>
            <sz val="12"/>
            <color rgb="FF000000"/>
            <rFont val="Tahoma"/>
            <family val="2"/>
          </rPr>
          <t>Seleccione al menos un objetivo estratégico al cual le contribuya el indicador</t>
        </r>
      </text>
    </comment>
    <comment ref="L9" authorId="1" shapeId="0" xr:uid="{00000000-0006-0000-0D00-000004000000}">
      <text>
        <r>
          <rPr>
            <b/>
            <sz val="12"/>
            <color rgb="FF000000"/>
            <rFont val="Tahoma"/>
            <family val="2"/>
          </rPr>
          <t xml:space="preserve">Planeación: </t>
        </r>
        <r>
          <rPr>
            <sz val="12"/>
            <color rgb="FF000000"/>
            <rFont val="Tahoma"/>
            <family val="2"/>
          </rPr>
          <t>Argumente brevemente cómo el indicador propuesto contribuye a materializar el objetivo institucional y el objetivo estratégico seleccionados en las casillas anteriores</t>
        </r>
      </text>
    </comment>
    <comment ref="B10" authorId="0" shapeId="0" xr:uid="{00000000-0006-0000-0D00-000005000000}">
      <text>
        <r>
          <rPr>
            <b/>
            <sz val="9"/>
            <color rgb="FF000000"/>
            <rFont val="Arial"/>
            <family val="2"/>
          </rPr>
          <t>Seleccione el proceso que el indicador permite medir</t>
        </r>
      </text>
    </comment>
    <comment ref="L10" authorId="1" shapeId="0" xr:uid="{00000000-0006-0000-0D00-000006000000}">
      <text>
        <r>
          <rPr>
            <b/>
            <sz val="12"/>
            <color rgb="FF000000"/>
            <rFont val="Tahoma"/>
            <family val="2"/>
          </rPr>
          <t>Planeación:</t>
        </r>
        <r>
          <rPr>
            <sz val="12"/>
            <color rgb="FF000000"/>
            <rFont val="Tahoma"/>
            <family val="2"/>
          </rPr>
          <t xml:space="preserve">  Seleccione de la lista el nombre de la Dependencia dueña del indicador</t>
        </r>
        <r>
          <rPr>
            <sz val="9"/>
            <color rgb="FF000000"/>
            <rFont val="Tahoma"/>
            <family val="2"/>
          </rPr>
          <t xml:space="preserve">
</t>
        </r>
      </text>
    </comment>
    <comment ref="B11" authorId="0" shapeId="0" xr:uid="{00000000-0006-0000-0D00-000007000000}">
      <text>
        <r>
          <rPr>
            <b/>
            <sz val="9"/>
            <color rgb="FF000000"/>
            <rFont val="Arial"/>
            <family val="2"/>
          </rPr>
          <t>Seleccione que tipo de indicador es el que está formulando</t>
        </r>
      </text>
    </comment>
    <comment ref="L11" authorId="2" shapeId="0" xr:uid="{00000000-0006-0000-0D00-000008000000}">
      <text>
        <r>
          <rPr>
            <b/>
            <sz val="12"/>
            <color rgb="FF000000"/>
            <rFont val="Tahoma"/>
            <family val="2"/>
          </rPr>
          <t xml:space="preserve">Planeación: </t>
        </r>
        <r>
          <rPr>
            <sz val="12"/>
            <color rgb="FF000000"/>
            <rFont val="Tahoma"/>
            <family val="2"/>
          </rPr>
          <t xml:space="preserve">Identifique el indicador con iniciales alfanuméricas.
</t>
        </r>
        <r>
          <rPr>
            <sz val="12"/>
            <color rgb="FF000000"/>
            <rFont val="Tahoma"/>
            <family val="2"/>
          </rPr>
          <t xml:space="preserve">Descríbalo brevemente
</t>
        </r>
        <r>
          <rPr>
            <sz val="12"/>
            <color rgb="FF000000"/>
            <rFont val="Tahoma"/>
            <family val="2"/>
          </rPr>
          <t>Identifique la Fuente (Como el ejemplo)</t>
        </r>
      </text>
    </comment>
    <comment ref="B12" authorId="0" shapeId="0" xr:uid="{00000000-0006-0000-0D00-000009000000}">
      <text>
        <r>
          <rPr>
            <b/>
            <sz val="9"/>
            <color rgb="FF000000"/>
            <rFont val="Arial"/>
            <family val="2"/>
          </rPr>
          <t>Describa la forma o procedimiento para realizar la medición del indicador</t>
        </r>
      </text>
    </comment>
    <comment ref="L12" authorId="1" shapeId="0" xr:uid="{00000000-0006-0000-0D00-00000A000000}">
      <text>
        <r>
          <rPr>
            <b/>
            <sz val="12"/>
            <color rgb="FF000000"/>
            <rFont val="Tahoma"/>
            <family val="2"/>
          </rPr>
          <t>Planeación:</t>
        </r>
        <r>
          <rPr>
            <sz val="12"/>
            <color rgb="FF000000"/>
            <rFont val="Tahoma"/>
            <family val="2"/>
          </rPr>
          <t xml:space="preserve"> De acuerdo con la definición de variables, enuncie como fórmula la manera de calcular el resultado. Ejemplo:
</t>
        </r>
        <r>
          <rPr>
            <sz val="12"/>
            <color rgb="FF000000"/>
            <rFont val="Tahoma"/>
            <family val="2"/>
          </rPr>
          <t xml:space="preserve">
</t>
        </r>
        <r>
          <rPr>
            <sz val="12"/>
            <color rgb="FF000000"/>
            <rFont val="Tahoma"/>
            <family val="2"/>
          </rPr>
          <t>%Menores=#Menores/PobTot</t>
        </r>
      </text>
    </comment>
    <comment ref="B13" authorId="0" shapeId="0" xr:uid="{00000000-0006-0000-0D00-00000B000000}">
      <text>
        <r>
          <rPr>
            <b/>
            <sz val="9"/>
            <color rgb="FF000000"/>
            <rFont val="Arial"/>
            <family val="2"/>
          </rPr>
          <t>Amplíe, si es necesario, la información de las fuentes de información. Ejemplo DANE - Encuesta Nacional de Hogares 2020</t>
        </r>
      </text>
    </comment>
    <comment ref="L13" authorId="2" shapeId="0" xr:uid="{00000000-0006-0000-0D00-00000C000000}">
      <text>
        <r>
          <rPr>
            <sz val="12"/>
            <color rgb="FF000000"/>
            <rFont val="Tahoma"/>
            <family val="2"/>
          </rPr>
          <t xml:space="preserve">Especificque la unidad de medida del indicador: Ejemplo: Número, personas, procentaje…
</t>
        </r>
      </text>
    </comment>
    <comment ref="B14" authorId="0" shapeId="0" xr:uid="{00000000-0006-0000-0D00-00000D000000}">
      <text>
        <r>
          <rPr>
            <b/>
            <sz val="10"/>
            <color rgb="FF000000"/>
            <rFont val="Arial"/>
            <family val="2"/>
          </rPr>
          <t>Seleccione la periodicidad con que se realizará la medición</t>
        </r>
      </text>
    </comment>
    <comment ref="D14" authorId="0" shapeId="0" xr:uid="{00000000-0006-0000-0D00-00000E000000}">
      <text>
        <r>
          <rPr>
            <b/>
            <sz val="10"/>
            <color rgb="FF000000"/>
            <rFont val="Arial"/>
            <family val="2"/>
          </rPr>
          <t>Seleccione, de la lista desplegable, el tipo de acumulación</t>
        </r>
      </text>
    </comment>
    <comment ref="L14" authorId="1" shapeId="0" xr:uid="{00000000-0006-0000-0D00-00000F000000}">
      <text>
        <r>
          <rPr>
            <b/>
            <sz val="12"/>
            <color rgb="FF000000"/>
            <rFont val="Tahoma"/>
            <family val="2"/>
          </rPr>
          <t>Planeación:</t>
        </r>
        <r>
          <rPr>
            <sz val="12"/>
            <color rgb="FF000000"/>
            <rFont val="Tahoma"/>
            <family val="2"/>
          </rPr>
          <t xml:space="preserve"> Especifique la fecha de la línea base</t>
        </r>
      </text>
    </comment>
    <comment ref="L15" authorId="1" shapeId="0" xr:uid="{00000000-0006-0000-0D00-000010000000}">
      <text>
        <r>
          <rPr>
            <b/>
            <sz val="12"/>
            <color rgb="FF000000"/>
            <rFont val="Tahoma"/>
            <family val="2"/>
          </rPr>
          <t>Planeación:</t>
        </r>
        <r>
          <rPr>
            <sz val="12"/>
            <color rgb="FF000000"/>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rgb="FF000000"/>
            <rFont val="Tahoma"/>
            <family val="2"/>
          </rPr>
          <t xml:space="preserve">
</t>
        </r>
      </text>
    </comment>
    <comment ref="L16" authorId="2" shapeId="0" xr:uid="{00000000-0006-0000-0D00-000011000000}">
      <text>
        <r>
          <rPr>
            <sz val="9"/>
            <color rgb="FF000000"/>
            <rFont val="Tahoma"/>
            <family val="2"/>
          </rPr>
          <t xml:space="preserve">Deje estas casillas en blanco al momento de diligenciar la ficha por por primera vez. 
</t>
        </r>
        <r>
          <rPr>
            <sz val="9"/>
            <color rgb="FF000000"/>
            <rFont val="Tahoma"/>
            <family val="2"/>
          </rPr>
          <t xml:space="preserve">
</t>
        </r>
        <r>
          <rPr>
            <sz val="9"/>
            <color rgb="FF000000"/>
            <rFont val="Tahoma"/>
            <family val="2"/>
          </rPr>
          <t xml:space="preserve">Ues un espacio que se refiere a los avances de cada variable.
</t>
        </r>
        <r>
          <rPr>
            <sz val="9"/>
            <color rgb="FF000000"/>
            <rFont val="Tahoma"/>
            <family val="2"/>
          </rPr>
          <t xml:space="preserve"> En este sentido, selo se diligencia cuando se tengan los avances de las variales que hacen parte del indicador, en el periodo correspondiente.</t>
        </r>
      </text>
    </comment>
    <comment ref="B23" authorId="2" shapeId="0" xr:uid="{00000000-0006-0000-0D00-000012000000}">
      <text>
        <r>
          <rPr>
            <sz val="9"/>
            <color rgb="FF000000"/>
            <rFont val="Tahoma"/>
            <family val="2"/>
          </rPr>
          <t>Escriba el año de la vigencia del indicador. Esto es, el año para el que calucla las metas.  Ejemplo: 2021</t>
        </r>
      </text>
    </comment>
    <comment ref="C23" authorId="0" shapeId="0" xr:uid="{00000000-0006-0000-0D00-000013000000}">
      <text>
        <r>
          <rPr>
            <sz val="10"/>
            <color rgb="FF000000"/>
            <rFont val="Arial"/>
            <family val="2"/>
          </rPr>
          <t xml:space="preserve">Escriba en Meta Final, el valor esperado al final del periodo total.
</t>
        </r>
        <r>
          <rPr>
            <sz val="10"/>
            <color rgb="FF000000"/>
            <rFont val="Arial"/>
            <family val="2"/>
          </rPr>
          <t xml:space="preserve">Escriba en Meta Periodo, la meta parcial esperada en cada periodo.
</t>
        </r>
        <r>
          <rPr>
            <sz val="10"/>
            <color rgb="FF000000"/>
            <rFont val="Arial"/>
            <family val="2"/>
          </rPr>
          <t xml:space="preserve">
</t>
        </r>
        <r>
          <rPr>
            <sz val="10"/>
            <color rgb="FF000000"/>
            <rFont val="Arial"/>
            <family val="2"/>
          </rPr>
          <t xml:space="preserve">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D00-000014000000}">
      <text>
        <r>
          <rPr>
            <sz val="9"/>
            <color rgb="FF000000"/>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D00-000015000000}">
      <text>
        <r>
          <rPr>
            <sz val="9"/>
            <color rgb="FF000000"/>
            <rFont val="Tahoma"/>
            <family val="2"/>
          </rPr>
          <t xml:space="preserve">Este espacio se refiere a los avances de cada periodo. No debe digitar un valor sino establecer una relación de las variables del numeral 10,.
</t>
        </r>
        <r>
          <rPr>
            <sz val="9"/>
            <color rgb="FF000000"/>
            <rFont val="Tahoma"/>
            <family val="2"/>
          </rPr>
          <t xml:space="preserve">
</t>
        </r>
        <r>
          <rPr>
            <sz val="9"/>
            <color rgb="FF000000"/>
            <rFont val="Tahoma"/>
            <family val="2"/>
          </rPr>
          <t xml:space="preserve">Por ejemplo, si va a reportar el periodo 1 y  el indicador cuenta con dos variables: población total y "variable 2" y la formula es la suma de las dos variables, entonces debe establecer la fórmula : =C17+C18
</t>
        </r>
      </text>
    </comment>
    <comment ref="L23" authorId="2" shapeId="0" xr:uid="{00000000-0006-0000-0D00-000016000000}">
      <text>
        <r>
          <rPr>
            <sz val="9"/>
            <color rgb="FF000000"/>
            <rFont val="Tahoma"/>
            <family val="2"/>
          </rPr>
          <t xml:space="preserve">
</t>
        </r>
        <r>
          <rPr>
            <sz val="9"/>
            <color rgb="FF000000"/>
            <rFont val="Tahoma"/>
            <family val="2"/>
          </rPr>
          <t xml:space="preserve">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t>
        </r>
        <r>
          <rPr>
            <sz val="9"/>
            <color rgb="FF000000"/>
            <rFont val="Tahoma"/>
            <family val="2"/>
          </rPr>
          <t xml:space="preserve">
</t>
        </r>
        <r>
          <rPr>
            <sz val="9"/>
            <color rgb="FF000000"/>
            <rFont val="Tahoma"/>
            <family val="2"/>
          </rPr>
          <t xml:space="preserve">
</t>
        </r>
        <r>
          <rPr>
            <sz val="9"/>
            <color rgb="FF000000"/>
            <rFont val="Tahoma"/>
            <family val="2"/>
          </rPr>
          <t xml:space="preserve">Resultados: Este espacio se refiere a los avances de cada periodo. No debe digitar un valor sino establecer una relación de las variables del numeral 10 (poner en práctica la fórmula de cálculo),.
</t>
        </r>
        <r>
          <rPr>
            <sz val="9"/>
            <color rgb="FF000000"/>
            <rFont val="Tahoma"/>
            <family val="2"/>
          </rPr>
          <t xml:space="preserve">
</t>
        </r>
        <r>
          <rPr>
            <sz val="9"/>
            <color rgb="FF000000"/>
            <rFont val="Tahoma"/>
            <family val="2"/>
          </rPr>
          <t xml:space="preserve">Por ejemplo, si va a reportar el periodo 1 y  el indicador cuenta con dos variables: población total y "variable 2" y la formula es la suma de las dos variables, entonces debe establecer la fórmula : =C17+C18
</t>
        </r>
      </text>
    </comment>
    <comment ref="L29" authorId="1" shapeId="0" xr:uid="{00000000-0006-0000-0D00-000017000000}">
      <text>
        <r>
          <rPr>
            <b/>
            <sz val="12"/>
            <color rgb="FF000000"/>
            <rFont val="Tahoma"/>
            <family val="2"/>
          </rPr>
          <t>Planeación:</t>
        </r>
        <r>
          <rPr>
            <sz val="12"/>
            <color rgb="FF000000"/>
            <rFont val="Tahoma"/>
            <family val="2"/>
          </rPr>
          <t xml:space="preserve"> Describa brevemente la metología empleada para definir las metas de la casilla anterior</t>
        </r>
      </text>
    </comment>
    <comment ref="L30" authorId="1" shapeId="0" xr:uid="{00000000-0006-0000-0D00-000018000000}">
      <text>
        <r>
          <rPr>
            <b/>
            <sz val="12"/>
            <color rgb="FF000000"/>
            <rFont val="Tahoma"/>
            <family val="2"/>
          </rPr>
          <t>Planeación:</t>
        </r>
        <r>
          <rPr>
            <sz val="12"/>
            <color rgb="FF000000"/>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D00-000019000000}">
      <text>
        <r>
          <rPr>
            <b/>
            <sz val="12"/>
            <color rgb="FF000000"/>
            <rFont val="Tahoma"/>
            <family val="2"/>
          </rPr>
          <t>Diligencie los datos solicitados de la persona que será responsable del área para el indicador.</t>
        </r>
      </text>
    </comment>
    <comment ref="L34" authorId="2" shapeId="0" xr:uid="{00000000-0006-0000-0D00-00001A000000}">
      <text>
        <r>
          <rPr>
            <b/>
            <sz val="12"/>
            <color rgb="FF000000"/>
            <rFont val="Tahoma"/>
            <family val="2"/>
          </rPr>
          <t>Este espacio lo diligenciará la Oficina Asesora de Planeación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E00-000001000000}">
      <text>
        <r>
          <rPr>
            <b/>
            <sz val="9"/>
            <color indexed="81"/>
            <rFont val="Arial"/>
            <family val="2"/>
          </rPr>
          <t>Describa el nombre del indicador</t>
        </r>
      </text>
    </comment>
    <comment ref="L7" authorId="1" shapeId="0" xr:uid="{00000000-0006-0000-0E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E00-000003000000}">
      <text>
        <r>
          <rPr>
            <b/>
            <sz val="12"/>
            <color indexed="81"/>
            <rFont val="Tahoma"/>
            <family val="2"/>
          </rPr>
          <t>Seleccione al menos un objetivo estratégico al cual le contribuya el indicador</t>
        </r>
      </text>
    </comment>
    <comment ref="L9" authorId="1" shapeId="0" xr:uid="{00000000-0006-0000-0E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E00-000005000000}">
      <text>
        <r>
          <rPr>
            <b/>
            <sz val="9"/>
            <color indexed="81"/>
            <rFont val="Arial"/>
            <family val="2"/>
          </rPr>
          <t>Seleccione el proceso que el indicador permite medir</t>
        </r>
      </text>
    </comment>
    <comment ref="L10" authorId="1" shapeId="0" xr:uid="{00000000-0006-0000-0E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E00-000007000000}">
      <text>
        <r>
          <rPr>
            <b/>
            <sz val="9"/>
            <color indexed="81"/>
            <rFont val="Arial"/>
            <family val="2"/>
          </rPr>
          <t>Seleccione que tipo de indicador es el que está formulando</t>
        </r>
      </text>
    </comment>
    <comment ref="L11" authorId="2" shapeId="0" xr:uid="{00000000-0006-0000-0E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E00-000009000000}">
      <text>
        <r>
          <rPr>
            <b/>
            <sz val="9"/>
            <color indexed="81"/>
            <rFont val="Arial"/>
            <family val="2"/>
          </rPr>
          <t>Describa la forma o procedimiento para realizar la medición del indicador</t>
        </r>
      </text>
    </comment>
    <comment ref="L12" authorId="1" shapeId="0" xr:uid="{00000000-0006-0000-0E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E00-00000B000000}">
      <text>
        <r>
          <rPr>
            <b/>
            <sz val="9"/>
            <color indexed="81"/>
            <rFont val="Arial"/>
            <family val="2"/>
          </rPr>
          <t>Amplíe, si es necesario, la información de las fuentes de información. Ejemplo DANE - Encuesta Nacional de Hogares 2020</t>
        </r>
      </text>
    </comment>
    <comment ref="L13" authorId="2" shapeId="0" xr:uid="{00000000-0006-0000-0E00-00000C000000}">
      <text>
        <r>
          <rPr>
            <sz val="12"/>
            <color indexed="81"/>
            <rFont val="Tahoma"/>
            <family val="2"/>
          </rPr>
          <t xml:space="preserve">Especificque la unidad de medida del indicador: Ejemplo: Número, personas, procentaje…
</t>
        </r>
      </text>
    </comment>
    <comment ref="B14" authorId="0" shapeId="0" xr:uid="{00000000-0006-0000-0E00-00000D000000}">
      <text>
        <r>
          <rPr>
            <b/>
            <sz val="10"/>
            <color indexed="81"/>
            <rFont val="Arial"/>
            <family val="2"/>
          </rPr>
          <t>Seleccione la periodicidad con que se realizará la medición</t>
        </r>
      </text>
    </comment>
    <comment ref="D14" authorId="0" shapeId="0" xr:uid="{00000000-0006-0000-0E00-00000E000000}">
      <text>
        <r>
          <rPr>
            <b/>
            <sz val="10"/>
            <color indexed="81"/>
            <rFont val="Arial"/>
            <family val="2"/>
          </rPr>
          <t>Seleccione, de la lista desplegable, el tipo de acumulación</t>
        </r>
      </text>
    </comment>
    <comment ref="L14" authorId="1" shapeId="0" xr:uid="{00000000-0006-0000-0E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E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E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E00-000012000000}">
      <text>
        <r>
          <rPr>
            <sz val="9"/>
            <color indexed="81"/>
            <rFont val="Tahoma"/>
            <family val="2"/>
          </rPr>
          <t>Escriba el año de la vigencia del indicador. Esto es, el año para el que calucla las metas.  Ejemplo: 2021</t>
        </r>
      </text>
    </comment>
    <comment ref="C23" authorId="0" shapeId="0" xr:uid="{00000000-0006-0000-0E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E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E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E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E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E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E00-000019000000}">
      <text>
        <r>
          <rPr>
            <b/>
            <sz val="12"/>
            <color indexed="81"/>
            <rFont val="Tahoma"/>
            <family val="2"/>
          </rPr>
          <t>Diligencie los datos solicitados de la persona que será responsable del área para el indicador.</t>
        </r>
      </text>
    </comment>
    <comment ref="L34" authorId="2" shapeId="0" xr:uid="{00000000-0006-0000-0E00-00001A000000}">
      <text>
        <r>
          <rPr>
            <b/>
            <sz val="12"/>
            <color indexed="81"/>
            <rFont val="Tahoma"/>
            <family val="2"/>
          </rPr>
          <t>Este espacio lo diligenciará la Oficina Asesora de Planeación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F00-000001000000}">
      <text>
        <r>
          <rPr>
            <b/>
            <sz val="9"/>
            <color indexed="81"/>
            <rFont val="Arial"/>
            <family val="2"/>
          </rPr>
          <t>Describa el nombre del indicador</t>
        </r>
      </text>
    </comment>
    <comment ref="L7" authorId="1" shapeId="0" xr:uid="{00000000-0006-0000-0F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F00-000003000000}">
      <text>
        <r>
          <rPr>
            <b/>
            <sz val="12"/>
            <color indexed="81"/>
            <rFont val="Tahoma"/>
            <family val="2"/>
          </rPr>
          <t>Seleccione al menos un objetivo estratégico al cual le contribuya el indicador</t>
        </r>
      </text>
    </comment>
    <comment ref="L9" authorId="1" shapeId="0" xr:uid="{00000000-0006-0000-0F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F00-000005000000}">
      <text>
        <r>
          <rPr>
            <b/>
            <sz val="9"/>
            <color indexed="81"/>
            <rFont val="Arial"/>
            <family val="2"/>
          </rPr>
          <t>Seleccione el proceso que el indicador permite medir</t>
        </r>
      </text>
    </comment>
    <comment ref="L10" authorId="1" shapeId="0" xr:uid="{00000000-0006-0000-0F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F00-000007000000}">
      <text>
        <r>
          <rPr>
            <b/>
            <sz val="9"/>
            <color indexed="81"/>
            <rFont val="Arial"/>
            <family val="2"/>
          </rPr>
          <t>Seleccione que tipo de indicador es el que está formulando</t>
        </r>
      </text>
    </comment>
    <comment ref="L11" authorId="2" shapeId="0" xr:uid="{00000000-0006-0000-0F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F00-000009000000}">
      <text>
        <r>
          <rPr>
            <b/>
            <sz val="9"/>
            <color indexed="81"/>
            <rFont val="Arial"/>
            <family val="2"/>
          </rPr>
          <t>Describa la forma o procedimiento para realizar la medición del indicador</t>
        </r>
      </text>
    </comment>
    <comment ref="L12" authorId="1" shapeId="0" xr:uid="{00000000-0006-0000-0F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F00-00000B000000}">
      <text>
        <r>
          <rPr>
            <b/>
            <sz val="9"/>
            <color indexed="81"/>
            <rFont val="Arial"/>
            <family val="2"/>
          </rPr>
          <t>Amplíe, si es necesario, la información de las fuentes de información. Ejemplo DANE - Encuesta Nacional de Hogares 2020</t>
        </r>
      </text>
    </comment>
    <comment ref="L13" authorId="2" shapeId="0" xr:uid="{00000000-0006-0000-0F00-00000C000000}">
      <text>
        <r>
          <rPr>
            <sz val="12"/>
            <color indexed="81"/>
            <rFont val="Tahoma"/>
            <family val="2"/>
          </rPr>
          <t xml:space="preserve">Especificque la unidad de medida del indicador: Ejemplo: Número, personas, procentaje…
</t>
        </r>
      </text>
    </comment>
    <comment ref="B14" authorId="0" shapeId="0" xr:uid="{00000000-0006-0000-0F00-00000D000000}">
      <text>
        <r>
          <rPr>
            <b/>
            <sz val="10"/>
            <color indexed="81"/>
            <rFont val="Arial"/>
            <family val="2"/>
          </rPr>
          <t>Seleccione la periodicidad con que se realizará la medición</t>
        </r>
      </text>
    </comment>
    <comment ref="D14" authorId="0" shapeId="0" xr:uid="{00000000-0006-0000-0F00-00000E000000}">
      <text>
        <r>
          <rPr>
            <b/>
            <sz val="10"/>
            <color indexed="81"/>
            <rFont val="Arial"/>
            <family val="2"/>
          </rPr>
          <t>Seleccione, de la lista desplegable, el tipo de acumulación</t>
        </r>
      </text>
    </comment>
    <comment ref="L14" authorId="1" shapeId="0" xr:uid="{00000000-0006-0000-0F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F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F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F00-000012000000}">
      <text>
        <r>
          <rPr>
            <sz val="9"/>
            <color indexed="81"/>
            <rFont val="Tahoma"/>
            <family val="2"/>
          </rPr>
          <t>Escriba el año de la vigencia del indicador. Esto es, el año para el que calucla las metas.  Ejemplo: 2021</t>
        </r>
      </text>
    </comment>
    <comment ref="C23" authorId="0" shapeId="0" xr:uid="{00000000-0006-0000-0F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F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F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F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F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F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F00-000019000000}">
      <text>
        <r>
          <rPr>
            <b/>
            <sz val="12"/>
            <color indexed="81"/>
            <rFont val="Tahoma"/>
            <family val="2"/>
          </rPr>
          <t>Diligencie los datos solicitados de la persona que será responsable del área para el indicador.</t>
        </r>
      </text>
    </comment>
    <comment ref="L34" authorId="2" shapeId="0" xr:uid="{00000000-0006-0000-0F00-00001A000000}">
      <text>
        <r>
          <rPr>
            <b/>
            <sz val="12"/>
            <color indexed="81"/>
            <rFont val="Tahoma"/>
            <family val="2"/>
          </rPr>
          <t>Este espacio lo diligenciará la Oficina Asesora de Planeación</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000-000001000000}">
      <text>
        <r>
          <rPr>
            <b/>
            <sz val="9"/>
            <color indexed="81"/>
            <rFont val="Arial"/>
            <family val="2"/>
          </rPr>
          <t>Describa el nombre del indicador</t>
        </r>
      </text>
    </comment>
    <comment ref="L7" authorId="1" shapeId="0" xr:uid="{00000000-0006-0000-10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000-000003000000}">
      <text>
        <r>
          <rPr>
            <b/>
            <sz val="12"/>
            <color indexed="81"/>
            <rFont val="Tahoma"/>
            <family val="2"/>
          </rPr>
          <t>Seleccione al menos un objetivo estratégico al cual le contribuya el indicador</t>
        </r>
      </text>
    </comment>
    <comment ref="L9" authorId="1" shapeId="0" xr:uid="{00000000-0006-0000-10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000-000005000000}">
      <text>
        <r>
          <rPr>
            <b/>
            <sz val="9"/>
            <color indexed="81"/>
            <rFont val="Arial"/>
            <family val="2"/>
          </rPr>
          <t>Seleccione el proceso que el indicador permite medir</t>
        </r>
      </text>
    </comment>
    <comment ref="L10" authorId="1" shapeId="0" xr:uid="{00000000-0006-0000-10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000-000007000000}">
      <text>
        <r>
          <rPr>
            <b/>
            <sz val="9"/>
            <color indexed="81"/>
            <rFont val="Arial"/>
            <family val="2"/>
          </rPr>
          <t>Seleccione que tipo de indicador es el que está formulando</t>
        </r>
      </text>
    </comment>
    <comment ref="L11" authorId="2" shapeId="0" xr:uid="{00000000-0006-0000-10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000-000009000000}">
      <text>
        <r>
          <rPr>
            <b/>
            <sz val="9"/>
            <color indexed="81"/>
            <rFont val="Arial"/>
            <family val="2"/>
          </rPr>
          <t>Describa la forma o procedimiento para realizar la medición del indicador</t>
        </r>
      </text>
    </comment>
    <comment ref="L12" authorId="1" shapeId="0" xr:uid="{00000000-0006-0000-10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000-00000B000000}">
      <text>
        <r>
          <rPr>
            <b/>
            <sz val="9"/>
            <color indexed="81"/>
            <rFont val="Arial"/>
            <family val="2"/>
          </rPr>
          <t>Amplíe, si es necesario, la información de las fuentes de información. Ejemplo DANE - Encuesta Nacional de Hogares 2020</t>
        </r>
      </text>
    </comment>
    <comment ref="L13" authorId="2" shapeId="0" xr:uid="{00000000-0006-0000-1000-00000C000000}">
      <text>
        <r>
          <rPr>
            <sz val="12"/>
            <color indexed="81"/>
            <rFont val="Tahoma"/>
            <family val="2"/>
          </rPr>
          <t xml:space="preserve">Especificque la unidad de medida del indicador: Ejemplo: Número, personas, procentaje…
</t>
        </r>
      </text>
    </comment>
    <comment ref="B14" authorId="0" shapeId="0" xr:uid="{00000000-0006-0000-1000-00000D000000}">
      <text>
        <r>
          <rPr>
            <b/>
            <sz val="10"/>
            <color indexed="81"/>
            <rFont val="Arial"/>
            <family val="2"/>
          </rPr>
          <t>Seleccione la periodicidad con que se realizará la medición</t>
        </r>
      </text>
    </comment>
    <comment ref="D14" authorId="0" shapeId="0" xr:uid="{00000000-0006-0000-1000-00000E000000}">
      <text>
        <r>
          <rPr>
            <b/>
            <sz val="10"/>
            <color indexed="81"/>
            <rFont val="Arial"/>
            <family val="2"/>
          </rPr>
          <t>Seleccione, de la lista desplegable, el tipo de acumulación</t>
        </r>
      </text>
    </comment>
    <comment ref="L14" authorId="1" shapeId="0" xr:uid="{00000000-0006-0000-10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0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0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000-000012000000}">
      <text>
        <r>
          <rPr>
            <sz val="9"/>
            <color indexed="81"/>
            <rFont val="Tahoma"/>
            <family val="2"/>
          </rPr>
          <t>Escriba el año de la vigencia del indicador. Esto es, el año para el que calucla las metas.  Ejemplo: 2021</t>
        </r>
      </text>
    </comment>
    <comment ref="C23" authorId="0" shapeId="0" xr:uid="{00000000-0006-0000-10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0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0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0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0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0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000-000019000000}">
      <text>
        <r>
          <rPr>
            <b/>
            <sz val="12"/>
            <color indexed="81"/>
            <rFont val="Tahoma"/>
            <family val="2"/>
          </rPr>
          <t>Diligencie los datos solicitados de la persona que será responsable del área para el indicador.</t>
        </r>
      </text>
    </comment>
    <comment ref="L34" authorId="2" shapeId="0" xr:uid="{00000000-0006-0000-1000-00001A000000}">
      <text>
        <r>
          <rPr>
            <b/>
            <sz val="12"/>
            <color indexed="81"/>
            <rFont val="Tahoma"/>
            <family val="2"/>
          </rPr>
          <t>Este espacio lo diligenciará la Oficina Asesora de Planeación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100-000001000000}">
      <text>
        <r>
          <rPr>
            <b/>
            <sz val="9"/>
            <color indexed="81"/>
            <rFont val="Arial"/>
            <family val="2"/>
          </rPr>
          <t>Describa el nombre del indicador</t>
        </r>
      </text>
    </comment>
    <comment ref="L7" authorId="1" shapeId="0" xr:uid="{00000000-0006-0000-11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100-000003000000}">
      <text>
        <r>
          <rPr>
            <b/>
            <sz val="12"/>
            <color indexed="81"/>
            <rFont val="Tahoma"/>
            <family val="2"/>
          </rPr>
          <t>Seleccione al menos un objetivo estratégico al cual le contribuya el indicador</t>
        </r>
      </text>
    </comment>
    <comment ref="L9" authorId="1" shapeId="0" xr:uid="{00000000-0006-0000-11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100-000005000000}">
      <text>
        <r>
          <rPr>
            <b/>
            <sz val="9"/>
            <color indexed="81"/>
            <rFont val="Arial"/>
            <family val="2"/>
          </rPr>
          <t>Seleccione el proceso que el indicador permite medir</t>
        </r>
      </text>
    </comment>
    <comment ref="L10" authorId="1" shapeId="0" xr:uid="{00000000-0006-0000-11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100-000007000000}">
      <text>
        <r>
          <rPr>
            <b/>
            <sz val="9"/>
            <color indexed="81"/>
            <rFont val="Arial"/>
            <family val="2"/>
          </rPr>
          <t>Seleccione que tipo de indicador es el que está formulando</t>
        </r>
      </text>
    </comment>
    <comment ref="L11" authorId="2" shapeId="0" xr:uid="{00000000-0006-0000-11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100-000009000000}">
      <text>
        <r>
          <rPr>
            <b/>
            <sz val="9"/>
            <color indexed="81"/>
            <rFont val="Arial"/>
            <family val="2"/>
          </rPr>
          <t>Describa la forma o procedimiento para realizar la medición del indicador</t>
        </r>
      </text>
    </comment>
    <comment ref="L12" authorId="1" shapeId="0" xr:uid="{00000000-0006-0000-11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100-00000B000000}">
      <text>
        <r>
          <rPr>
            <b/>
            <sz val="9"/>
            <color indexed="81"/>
            <rFont val="Arial"/>
            <family val="2"/>
          </rPr>
          <t>Amplíe, si es necesario, la información de las fuentes de información. Ejemplo DANE - Encuesta Nacional de Hogares 2020</t>
        </r>
      </text>
    </comment>
    <comment ref="L13" authorId="2" shapeId="0" xr:uid="{00000000-0006-0000-1100-00000C000000}">
      <text>
        <r>
          <rPr>
            <sz val="12"/>
            <color indexed="81"/>
            <rFont val="Tahoma"/>
            <family val="2"/>
          </rPr>
          <t xml:space="preserve">Especificque la unidad de medida del indicador: Ejemplo: Número, personas, procentaje…
</t>
        </r>
      </text>
    </comment>
    <comment ref="B14" authorId="0" shapeId="0" xr:uid="{00000000-0006-0000-1100-00000D000000}">
      <text>
        <r>
          <rPr>
            <b/>
            <sz val="10"/>
            <color indexed="81"/>
            <rFont val="Arial"/>
            <family val="2"/>
          </rPr>
          <t>Seleccione la periodicidad con que se realizará la medición</t>
        </r>
      </text>
    </comment>
    <comment ref="D14" authorId="0" shapeId="0" xr:uid="{00000000-0006-0000-1100-00000E000000}">
      <text>
        <r>
          <rPr>
            <b/>
            <sz val="10"/>
            <color indexed="81"/>
            <rFont val="Arial"/>
            <family val="2"/>
          </rPr>
          <t>Seleccione, de la lista desplegable, el tipo de acumulación</t>
        </r>
      </text>
    </comment>
    <comment ref="L14" authorId="1" shapeId="0" xr:uid="{00000000-0006-0000-11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1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1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100-000012000000}">
      <text>
        <r>
          <rPr>
            <sz val="9"/>
            <color indexed="81"/>
            <rFont val="Tahoma"/>
            <family val="2"/>
          </rPr>
          <t>Escriba el año de la vigencia del indicador. Esto es, el año para el que calucla las metas.  Ejemplo: 2021</t>
        </r>
      </text>
    </comment>
    <comment ref="C23" authorId="0" shapeId="0" xr:uid="{00000000-0006-0000-11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1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1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1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1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1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100-000019000000}">
      <text>
        <r>
          <rPr>
            <b/>
            <sz val="12"/>
            <color indexed="81"/>
            <rFont val="Tahoma"/>
            <family val="2"/>
          </rPr>
          <t>Diligencie los datos solicitados de la persona que será responsable del área para el indicador.</t>
        </r>
      </text>
    </comment>
    <comment ref="L34" authorId="2" shapeId="0" xr:uid="{00000000-0006-0000-1100-00001A000000}">
      <text>
        <r>
          <rPr>
            <b/>
            <sz val="12"/>
            <color indexed="81"/>
            <rFont val="Tahoma"/>
            <family val="2"/>
          </rPr>
          <t>Este espacio lo diligenciará la Oficina Asesora de Planeación</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200-000001000000}">
      <text>
        <r>
          <rPr>
            <b/>
            <sz val="9"/>
            <color indexed="81"/>
            <rFont val="Arial"/>
            <family val="2"/>
          </rPr>
          <t>Describa el nombre del indicador</t>
        </r>
      </text>
    </comment>
    <comment ref="L7" authorId="1" shapeId="0" xr:uid="{00000000-0006-0000-12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200-000003000000}">
      <text>
        <r>
          <rPr>
            <b/>
            <sz val="12"/>
            <color indexed="81"/>
            <rFont val="Tahoma"/>
            <family val="2"/>
          </rPr>
          <t>Seleccione al menos un objetivo estratégico al cual le contribuya el indicador</t>
        </r>
      </text>
    </comment>
    <comment ref="L9" authorId="1" shapeId="0" xr:uid="{00000000-0006-0000-12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200-000005000000}">
      <text>
        <r>
          <rPr>
            <b/>
            <sz val="9"/>
            <color indexed="81"/>
            <rFont val="Arial"/>
            <family val="2"/>
          </rPr>
          <t>Seleccione el proceso que el indicador permite medir</t>
        </r>
      </text>
    </comment>
    <comment ref="L10" authorId="1" shapeId="0" xr:uid="{00000000-0006-0000-12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200-000007000000}">
      <text>
        <r>
          <rPr>
            <b/>
            <sz val="9"/>
            <color indexed="81"/>
            <rFont val="Arial"/>
            <family val="2"/>
          </rPr>
          <t>Seleccione que tipo de indicador es el que está formulando</t>
        </r>
      </text>
    </comment>
    <comment ref="L11" authorId="2" shapeId="0" xr:uid="{00000000-0006-0000-12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200-000009000000}">
      <text>
        <r>
          <rPr>
            <b/>
            <sz val="9"/>
            <color indexed="81"/>
            <rFont val="Arial"/>
            <family val="2"/>
          </rPr>
          <t>Describa la forma o procedimiento para realizar la medición del indicador</t>
        </r>
      </text>
    </comment>
    <comment ref="L12" authorId="1" shapeId="0" xr:uid="{00000000-0006-0000-12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200-00000B000000}">
      <text>
        <r>
          <rPr>
            <b/>
            <sz val="9"/>
            <color indexed="81"/>
            <rFont val="Arial"/>
            <family val="2"/>
          </rPr>
          <t>Amplíe, si es necesario, la información de las fuentes de información. Ejemplo DANE - Encuesta Nacional de Hogares 2020</t>
        </r>
      </text>
    </comment>
    <comment ref="L13" authorId="2" shapeId="0" xr:uid="{00000000-0006-0000-1200-00000C000000}">
      <text>
        <r>
          <rPr>
            <sz val="12"/>
            <color indexed="81"/>
            <rFont val="Tahoma"/>
            <family val="2"/>
          </rPr>
          <t xml:space="preserve">Especifique la unidad de medida del indicador: Ejemplo: Número, personas, porcentaje…
</t>
        </r>
      </text>
    </comment>
    <comment ref="B14" authorId="0" shapeId="0" xr:uid="{00000000-0006-0000-1200-00000D000000}">
      <text>
        <r>
          <rPr>
            <b/>
            <sz val="10"/>
            <color indexed="81"/>
            <rFont val="Arial"/>
            <family val="2"/>
          </rPr>
          <t>Seleccione la periodicidad con que se realizará la medición</t>
        </r>
      </text>
    </comment>
    <comment ref="D14" authorId="0" shapeId="0" xr:uid="{00000000-0006-0000-1200-00000E000000}">
      <text>
        <r>
          <rPr>
            <b/>
            <sz val="10"/>
            <color indexed="81"/>
            <rFont val="Arial"/>
            <family val="2"/>
          </rPr>
          <t>Seleccione, de la lista desplegable, el tipo de acumulación</t>
        </r>
      </text>
    </comment>
    <comment ref="L14" authorId="1" shapeId="0" xr:uid="{00000000-0006-0000-12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2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2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200-000012000000}">
      <text>
        <r>
          <rPr>
            <sz val="9"/>
            <color indexed="81"/>
            <rFont val="Tahoma"/>
            <family val="2"/>
          </rPr>
          <t>Escriba el año de la vigencia del indicador. Esto es, el año para el que calcula las metas.  Ejemplo: 2021</t>
        </r>
      </text>
    </comment>
    <comment ref="C23" authorId="0" shapeId="0" xr:uid="{00000000-0006-0000-12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200-000014000000}">
      <text>
        <r>
          <rPr>
            <sz val="9"/>
            <color indexed="81"/>
            <rFont val="Tahoma"/>
            <family val="2"/>
          </rPr>
          <t>Rangos de Interpretación: Se deberán incluir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2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200-000016000000}">
      <text>
        <r>
          <rPr>
            <sz val="9"/>
            <color indexed="81"/>
            <rFont val="Tahoma"/>
            <family val="2"/>
          </rPr>
          <t xml:space="preserve">
Rangos de Interpretación: Se deberán incluir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2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2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200-000019000000}">
      <text>
        <r>
          <rPr>
            <b/>
            <sz val="12"/>
            <color indexed="81"/>
            <rFont val="Tahoma"/>
            <family val="2"/>
          </rPr>
          <t>Diligencie los datos solicitados de la persona que será responsable del área para el indicador.</t>
        </r>
      </text>
    </comment>
    <comment ref="L34" authorId="2" shapeId="0" xr:uid="{00000000-0006-0000-1200-00001A000000}">
      <text>
        <r>
          <rPr>
            <b/>
            <sz val="12"/>
            <color indexed="81"/>
            <rFont val="Tahoma"/>
            <family val="2"/>
          </rPr>
          <t>Este espacio lo diligenciará la Oficina Asesora de Planeación</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300-000001000000}">
      <text>
        <r>
          <rPr>
            <b/>
            <sz val="9"/>
            <color indexed="81"/>
            <rFont val="Arial"/>
            <family val="2"/>
          </rPr>
          <t>Describa el nombre del indicador</t>
        </r>
      </text>
    </comment>
    <comment ref="L7" authorId="1" shapeId="0" xr:uid="{00000000-0006-0000-13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300-000003000000}">
      <text>
        <r>
          <rPr>
            <b/>
            <sz val="12"/>
            <color indexed="81"/>
            <rFont val="Tahoma"/>
            <family val="2"/>
          </rPr>
          <t>Seleccione al menos un objetivo estratégico al cual le contribuya el indicador</t>
        </r>
      </text>
    </comment>
    <comment ref="L9" authorId="1" shapeId="0" xr:uid="{00000000-0006-0000-13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300-000005000000}">
      <text>
        <r>
          <rPr>
            <b/>
            <sz val="9"/>
            <color indexed="81"/>
            <rFont val="Arial"/>
            <family val="2"/>
          </rPr>
          <t>Seleccione el proceso que el indicador permite medir</t>
        </r>
      </text>
    </comment>
    <comment ref="L10" authorId="1" shapeId="0" xr:uid="{00000000-0006-0000-13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300-000007000000}">
      <text>
        <r>
          <rPr>
            <b/>
            <sz val="9"/>
            <color indexed="81"/>
            <rFont val="Arial"/>
            <family val="2"/>
          </rPr>
          <t>Seleccione que tipo de indicador es el que está formulando</t>
        </r>
      </text>
    </comment>
    <comment ref="L11" authorId="2" shapeId="0" xr:uid="{00000000-0006-0000-13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300-000009000000}">
      <text>
        <r>
          <rPr>
            <b/>
            <sz val="9"/>
            <color indexed="81"/>
            <rFont val="Arial"/>
            <family val="2"/>
          </rPr>
          <t>Describa la forma o procedimiento para realizar la medición del indicador</t>
        </r>
      </text>
    </comment>
    <comment ref="L12" authorId="1" shapeId="0" xr:uid="{00000000-0006-0000-13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300-00000B000000}">
      <text>
        <r>
          <rPr>
            <b/>
            <sz val="9"/>
            <color indexed="81"/>
            <rFont val="Arial"/>
            <family val="2"/>
          </rPr>
          <t>Amplíe, si es necesario, la información de las fuentes de información. Ejemplo DANE - Encuesta Nacional de Hogares 2020</t>
        </r>
      </text>
    </comment>
    <comment ref="L13" authorId="2" shapeId="0" xr:uid="{00000000-0006-0000-1300-00000C000000}">
      <text>
        <r>
          <rPr>
            <sz val="12"/>
            <color indexed="81"/>
            <rFont val="Tahoma"/>
            <family val="2"/>
          </rPr>
          <t xml:space="preserve">Especificque la unidad de medida del indicador: Ejemplo: Número, personas, porcentaje…
</t>
        </r>
      </text>
    </comment>
    <comment ref="B14" authorId="0" shapeId="0" xr:uid="{00000000-0006-0000-1300-00000D000000}">
      <text>
        <r>
          <rPr>
            <b/>
            <sz val="10"/>
            <color indexed="81"/>
            <rFont val="Arial"/>
            <family val="2"/>
          </rPr>
          <t>Seleccione la periodicidad con que se realizará la medición</t>
        </r>
      </text>
    </comment>
    <comment ref="D14" authorId="0" shapeId="0" xr:uid="{00000000-0006-0000-1300-00000E000000}">
      <text>
        <r>
          <rPr>
            <b/>
            <sz val="10"/>
            <color indexed="81"/>
            <rFont val="Arial"/>
            <family val="2"/>
          </rPr>
          <t>Seleccione, de la lista desplegable, el tipo de acumulación</t>
        </r>
      </text>
    </comment>
    <comment ref="L14" authorId="1" shapeId="0" xr:uid="{00000000-0006-0000-13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3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3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varíales que hacen parte del indicador, en el periodo correspondiente.</t>
        </r>
      </text>
    </comment>
    <comment ref="B23" authorId="2" shapeId="0" xr:uid="{00000000-0006-0000-1300-000012000000}">
      <text>
        <r>
          <rPr>
            <sz val="9"/>
            <color indexed="81"/>
            <rFont val="Tahoma"/>
            <family val="2"/>
          </rPr>
          <t>Escriba el año de la vigencia del indicador. Esto es, el año para el que calcula las metas.  Ejemplo: 2021</t>
        </r>
      </text>
    </comment>
    <comment ref="C23" authorId="0" shapeId="0" xr:uid="{00000000-0006-0000-13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300-000014000000}">
      <text>
        <r>
          <rPr>
            <sz val="9"/>
            <color indexed="81"/>
            <rFont val="Tahoma"/>
            <family val="2"/>
          </rPr>
          <t>Rangos de Interpretación: Se deberán incluir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3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300-000016000000}">
      <text>
        <r>
          <rPr>
            <sz val="9"/>
            <color indexed="81"/>
            <rFont val="Tahoma"/>
            <family val="2"/>
          </rPr>
          <t xml:space="preserve">
Rangos de Interpretación: Se deberán incluir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3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3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300-000019000000}">
      <text>
        <r>
          <rPr>
            <b/>
            <sz val="12"/>
            <color indexed="81"/>
            <rFont val="Tahoma"/>
            <family val="2"/>
          </rPr>
          <t>Diligencie los datos solicitados de la persona que será responsable del área para el indicador.</t>
        </r>
      </text>
    </comment>
    <comment ref="L34" authorId="2" shapeId="0" xr:uid="{00000000-0006-0000-1300-00001A000000}">
      <text>
        <r>
          <rPr>
            <b/>
            <sz val="12"/>
            <color indexed="81"/>
            <rFont val="Tahoma"/>
            <family val="2"/>
          </rPr>
          <t>Este espacio lo diligenciará la Oficina Asesora de Planeación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200-000001000000}">
      <text>
        <r>
          <rPr>
            <b/>
            <sz val="9"/>
            <color indexed="81"/>
            <rFont val="Arial"/>
            <family val="2"/>
          </rPr>
          <t>Describa el nombre del indicador</t>
        </r>
      </text>
    </comment>
    <comment ref="L7" authorId="1" shapeId="0" xr:uid="{00000000-0006-0000-02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200-000003000000}">
      <text>
        <r>
          <rPr>
            <b/>
            <sz val="12"/>
            <color indexed="81"/>
            <rFont val="Tahoma"/>
            <family val="2"/>
          </rPr>
          <t>Seleccione al menos un objetivo estratégico al cual le contribuya el indicador</t>
        </r>
      </text>
    </comment>
    <comment ref="L9" authorId="1" shapeId="0" xr:uid="{00000000-0006-0000-02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200-000005000000}">
      <text>
        <r>
          <rPr>
            <b/>
            <sz val="9"/>
            <color indexed="81"/>
            <rFont val="Arial"/>
            <family val="2"/>
          </rPr>
          <t>Seleccione el proceso que el indicador permite medir</t>
        </r>
      </text>
    </comment>
    <comment ref="L10" authorId="1" shapeId="0" xr:uid="{00000000-0006-0000-02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200-000007000000}">
      <text>
        <r>
          <rPr>
            <b/>
            <sz val="9"/>
            <color indexed="81"/>
            <rFont val="Arial"/>
            <family val="2"/>
          </rPr>
          <t>Seleccione que tipo de indicador es el que está formulando</t>
        </r>
      </text>
    </comment>
    <comment ref="L11" authorId="2" shapeId="0" xr:uid="{00000000-0006-0000-02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200-000009000000}">
      <text>
        <r>
          <rPr>
            <b/>
            <sz val="9"/>
            <color indexed="81"/>
            <rFont val="Arial"/>
            <family val="2"/>
          </rPr>
          <t>Describa la forma o procedimiento para realizar la medición del indicador</t>
        </r>
      </text>
    </comment>
    <comment ref="L12" authorId="1" shapeId="0" xr:uid="{00000000-0006-0000-02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200-00000B000000}">
      <text>
        <r>
          <rPr>
            <b/>
            <sz val="9"/>
            <color indexed="81"/>
            <rFont val="Arial"/>
            <family val="2"/>
          </rPr>
          <t>Amplíe, si es necesario, la información de las fuentes de información. Ejemplo DANE - Encuesta Nacional de Hogares 2020</t>
        </r>
      </text>
    </comment>
    <comment ref="L13" authorId="2" shapeId="0" xr:uid="{00000000-0006-0000-0200-00000C000000}">
      <text>
        <r>
          <rPr>
            <sz val="12"/>
            <color indexed="81"/>
            <rFont val="Tahoma"/>
            <family val="2"/>
          </rPr>
          <t xml:space="preserve">Especificque la unidad de medida del indicador: Ejemplo: Número, personas, procentaje…
</t>
        </r>
      </text>
    </comment>
    <comment ref="B14" authorId="0" shapeId="0" xr:uid="{00000000-0006-0000-0200-00000D000000}">
      <text>
        <r>
          <rPr>
            <b/>
            <sz val="10"/>
            <color indexed="81"/>
            <rFont val="Arial"/>
            <family val="2"/>
          </rPr>
          <t>Seleccione la periodicidad con que se realizará la medición</t>
        </r>
      </text>
    </comment>
    <comment ref="D14" authorId="0" shapeId="0" xr:uid="{00000000-0006-0000-0200-00000E000000}">
      <text>
        <r>
          <rPr>
            <b/>
            <sz val="10"/>
            <color indexed="81"/>
            <rFont val="Arial"/>
            <family val="2"/>
          </rPr>
          <t>Seleccione, de la lista desplegable, el tipo de acumulación</t>
        </r>
      </text>
    </comment>
    <comment ref="L14" authorId="1" shapeId="0" xr:uid="{00000000-0006-0000-02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2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2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200-000012000000}">
      <text>
        <r>
          <rPr>
            <sz val="9"/>
            <color indexed="81"/>
            <rFont val="Tahoma"/>
            <family val="2"/>
          </rPr>
          <t>Escriba el año de la vigencia del indicador. Esto es, el año para el que calucla las metas.  Ejemplo: 2021</t>
        </r>
      </text>
    </comment>
    <comment ref="C23" authorId="0" shapeId="0" xr:uid="{00000000-0006-0000-02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2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2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2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2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2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200-000019000000}">
      <text>
        <r>
          <rPr>
            <b/>
            <sz val="12"/>
            <color indexed="81"/>
            <rFont val="Tahoma"/>
            <family val="2"/>
          </rPr>
          <t>Diligencie los datos solicitados de la persona que será responsable del área para el indicador.</t>
        </r>
      </text>
    </comment>
    <comment ref="L34" authorId="2" shapeId="0" xr:uid="{00000000-0006-0000-0200-00001A000000}">
      <text>
        <r>
          <rPr>
            <b/>
            <sz val="12"/>
            <color indexed="81"/>
            <rFont val="Tahoma"/>
            <family val="2"/>
          </rPr>
          <t>Este espacio lo diligenciará la Oficina Asesora de Planeación</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2" authorId="0" shapeId="0" xr:uid="{00000000-0006-0000-1600-000001000000}">
      <text>
        <r>
          <rPr>
            <b/>
            <sz val="9"/>
            <color indexed="81"/>
            <rFont val="Tahoma"/>
            <family val="2"/>
          </rPr>
          <t xml:space="preserve">A.C.B.S
</t>
        </r>
        <r>
          <rPr>
            <sz val="9"/>
            <color indexed="81"/>
            <rFont val="Tahoma"/>
            <family val="2"/>
          </rPr>
          <t xml:space="preserve">Se realiza aplicación de las encuestas de satisfacción a las partes interesadas según el FOR-A08.0000-003, de acuerdo a lineamientos establecidos para medir en el cronograma o solicitud (herramienta-medio) que se manifieste, estos documentos son aprobados por los interesados y publicados en la sección de intranet. 
Para el análisis del periodo se consolidan los datos y comparan frente a ¿? para obtener el cálculo requerido.
</t>
        </r>
      </text>
    </comment>
    <comment ref="B13" authorId="0" shapeId="0" xr:uid="{00000000-0006-0000-1600-000002000000}">
      <text>
        <r>
          <rPr>
            <b/>
            <sz val="9"/>
            <color indexed="81"/>
            <rFont val="Tahoma"/>
            <family val="2"/>
          </rPr>
          <t>A.C.B.S.</t>
        </r>
        <r>
          <rPr>
            <sz val="9"/>
            <color indexed="81"/>
            <rFont val="Tahoma"/>
            <family val="2"/>
          </rPr>
          <t xml:space="preserve">
Se deberìa tener en cuenta otros medios por los que se hace la mediciòn, como publicaciòn de piezas?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700-000001000000}">
      <text>
        <r>
          <rPr>
            <b/>
            <sz val="9"/>
            <color indexed="81"/>
            <rFont val="Arial"/>
            <family val="2"/>
          </rPr>
          <t>Describa el nombre del indicador</t>
        </r>
      </text>
    </comment>
    <comment ref="L7" authorId="1" shapeId="0" xr:uid="{00000000-0006-0000-17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700-000003000000}">
      <text>
        <r>
          <rPr>
            <b/>
            <sz val="12"/>
            <color indexed="81"/>
            <rFont val="Tahoma"/>
            <family val="2"/>
          </rPr>
          <t>Seleccione al menos un objetivo estratégico al cual le contribuya el indicador</t>
        </r>
      </text>
    </comment>
    <comment ref="L9" authorId="1" shapeId="0" xr:uid="{00000000-0006-0000-17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700-000005000000}">
      <text>
        <r>
          <rPr>
            <b/>
            <sz val="9"/>
            <color indexed="81"/>
            <rFont val="Arial"/>
            <family val="2"/>
          </rPr>
          <t>Seleccione el proceso que el indicador permite medir</t>
        </r>
      </text>
    </comment>
    <comment ref="L10" authorId="1" shapeId="0" xr:uid="{00000000-0006-0000-17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700-000007000000}">
      <text>
        <r>
          <rPr>
            <b/>
            <sz val="9"/>
            <color indexed="81"/>
            <rFont val="Arial"/>
            <family val="2"/>
          </rPr>
          <t>Seleccione que tipo de indicador es el que está formulando</t>
        </r>
      </text>
    </comment>
    <comment ref="L11" authorId="2" shapeId="0" xr:uid="{00000000-0006-0000-17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700-000009000000}">
      <text>
        <r>
          <rPr>
            <b/>
            <sz val="9"/>
            <color indexed="81"/>
            <rFont val="Arial"/>
            <family val="2"/>
          </rPr>
          <t>Describa la forma o procedimiento para realizar la medición del indicador</t>
        </r>
      </text>
    </comment>
    <comment ref="L12" authorId="1" shapeId="0" xr:uid="{00000000-0006-0000-17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700-00000B000000}">
      <text>
        <r>
          <rPr>
            <b/>
            <sz val="9"/>
            <color indexed="81"/>
            <rFont val="Arial"/>
            <family val="2"/>
          </rPr>
          <t>Amplíe, si es necesario, la información de las fuentes de información. Ejemplo DANE - Encuesta Nacional de Hogares 2020</t>
        </r>
      </text>
    </comment>
    <comment ref="L13" authorId="2" shapeId="0" xr:uid="{00000000-0006-0000-1700-00000C000000}">
      <text>
        <r>
          <rPr>
            <sz val="12"/>
            <color indexed="81"/>
            <rFont val="Tahoma"/>
            <family val="2"/>
          </rPr>
          <t xml:space="preserve">Especificque la unidad de medida del indicador: Ejemplo: Número, personas, procentaje…
</t>
        </r>
      </text>
    </comment>
    <comment ref="B14" authorId="0" shapeId="0" xr:uid="{00000000-0006-0000-1700-00000D000000}">
      <text>
        <r>
          <rPr>
            <b/>
            <sz val="10"/>
            <color indexed="81"/>
            <rFont val="Arial"/>
            <family val="2"/>
          </rPr>
          <t>Seleccione la periodicidad con que se realizará la medición</t>
        </r>
      </text>
    </comment>
    <comment ref="D14" authorId="0" shapeId="0" xr:uid="{00000000-0006-0000-1700-00000E000000}">
      <text>
        <r>
          <rPr>
            <b/>
            <sz val="10"/>
            <color indexed="81"/>
            <rFont val="Arial"/>
            <family val="2"/>
          </rPr>
          <t>Seleccione, de la lista desplegable, el tipo de acumulación</t>
        </r>
      </text>
    </comment>
    <comment ref="L14" authorId="1" shapeId="0" xr:uid="{00000000-0006-0000-17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7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7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700-000012000000}">
      <text>
        <r>
          <rPr>
            <sz val="9"/>
            <color indexed="81"/>
            <rFont val="Tahoma"/>
            <family val="2"/>
          </rPr>
          <t>Escriba el año de la vigencia del indicador. Esto es, el año para el que calucla las metas.  Ejemplo: 2021</t>
        </r>
      </text>
    </comment>
    <comment ref="C23" authorId="0" shapeId="0" xr:uid="{00000000-0006-0000-17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7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7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7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7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7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700-000019000000}">
      <text>
        <r>
          <rPr>
            <b/>
            <sz val="12"/>
            <color indexed="81"/>
            <rFont val="Tahoma"/>
            <family val="2"/>
          </rPr>
          <t>Diligencie los datos solicitados de la persona que será responsable del área para el indicador.</t>
        </r>
      </text>
    </comment>
    <comment ref="L34" authorId="2" shapeId="0" xr:uid="{00000000-0006-0000-1700-00001A000000}">
      <text>
        <r>
          <rPr>
            <b/>
            <sz val="12"/>
            <color indexed="81"/>
            <rFont val="Tahoma"/>
            <family val="2"/>
          </rPr>
          <t>Este espacio lo diligenciará la Oficina Asesora de Planeación</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800-000001000000}">
      <text>
        <r>
          <rPr>
            <b/>
            <sz val="9"/>
            <color indexed="81"/>
            <rFont val="Arial"/>
            <family val="2"/>
          </rPr>
          <t>Describa el nombre del indicador</t>
        </r>
      </text>
    </comment>
    <comment ref="L7" authorId="1" shapeId="0" xr:uid="{00000000-0006-0000-18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800-000003000000}">
      <text>
        <r>
          <rPr>
            <b/>
            <sz val="12"/>
            <color indexed="81"/>
            <rFont val="Tahoma"/>
            <family val="2"/>
          </rPr>
          <t>Seleccione al menos un objetivo estratégico al cual le contribuya el indicador</t>
        </r>
      </text>
    </comment>
    <comment ref="L9" authorId="1" shapeId="0" xr:uid="{00000000-0006-0000-18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800-000005000000}">
      <text>
        <r>
          <rPr>
            <b/>
            <sz val="9"/>
            <color indexed="81"/>
            <rFont val="Arial"/>
            <family val="2"/>
          </rPr>
          <t>Seleccione el proceso que el indicador permite medir</t>
        </r>
      </text>
    </comment>
    <comment ref="L10" authorId="1" shapeId="0" xr:uid="{00000000-0006-0000-18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800-000007000000}">
      <text>
        <r>
          <rPr>
            <b/>
            <sz val="9"/>
            <color indexed="81"/>
            <rFont val="Arial"/>
            <family val="2"/>
          </rPr>
          <t>Seleccione que tipo de indicador es el que está formulando</t>
        </r>
      </text>
    </comment>
    <comment ref="L11" authorId="2" shapeId="0" xr:uid="{00000000-0006-0000-18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800-000009000000}">
      <text>
        <r>
          <rPr>
            <b/>
            <sz val="9"/>
            <color indexed="81"/>
            <rFont val="Arial"/>
            <family val="2"/>
          </rPr>
          <t>Describa la forma o procedimiento para realizar la medición del indicador</t>
        </r>
      </text>
    </comment>
    <comment ref="L12" authorId="1" shapeId="0" xr:uid="{00000000-0006-0000-18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800-00000B000000}">
      <text>
        <r>
          <rPr>
            <b/>
            <sz val="9"/>
            <color indexed="81"/>
            <rFont val="Arial"/>
            <family val="2"/>
          </rPr>
          <t>Amplíe, si es necesario, la información de las fuentes de información. Ejemplo DANE - Encuesta Nacional de Hogares 2020</t>
        </r>
      </text>
    </comment>
    <comment ref="L13" authorId="2" shapeId="0" xr:uid="{00000000-0006-0000-1800-00000C000000}">
      <text>
        <r>
          <rPr>
            <sz val="12"/>
            <color indexed="81"/>
            <rFont val="Tahoma"/>
            <family val="2"/>
          </rPr>
          <t xml:space="preserve">Especificque la unidad de medida del indicador: Ejemplo: Número, personas, procentaje…
</t>
        </r>
      </text>
    </comment>
    <comment ref="B14" authorId="0" shapeId="0" xr:uid="{00000000-0006-0000-1800-00000D000000}">
      <text>
        <r>
          <rPr>
            <b/>
            <sz val="10"/>
            <color indexed="81"/>
            <rFont val="Arial"/>
            <family val="2"/>
          </rPr>
          <t>Seleccione la periodicidad con que se realizará la medición</t>
        </r>
      </text>
    </comment>
    <comment ref="D14" authorId="0" shapeId="0" xr:uid="{00000000-0006-0000-1800-00000E000000}">
      <text>
        <r>
          <rPr>
            <b/>
            <sz val="10"/>
            <color indexed="81"/>
            <rFont val="Arial"/>
            <family val="2"/>
          </rPr>
          <t>Seleccione, de la lista desplegable, el tipo de acumulación</t>
        </r>
      </text>
    </comment>
    <comment ref="L14" authorId="1" shapeId="0" xr:uid="{00000000-0006-0000-18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8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8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800-000012000000}">
      <text>
        <r>
          <rPr>
            <sz val="9"/>
            <color indexed="81"/>
            <rFont val="Tahoma"/>
            <family val="2"/>
          </rPr>
          <t>Escriba el año de la vigencia del indicador. Esto es, el año para el que calucla las metas.  Ejemplo: 2021</t>
        </r>
      </text>
    </comment>
    <comment ref="C23" authorId="0" shapeId="0" xr:uid="{00000000-0006-0000-18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8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8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8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8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8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800-000019000000}">
      <text>
        <r>
          <rPr>
            <b/>
            <sz val="12"/>
            <color indexed="81"/>
            <rFont val="Tahoma"/>
            <family val="2"/>
          </rPr>
          <t>Diligencie los datos solicitados de la persona que será responsable del área para el indicador.</t>
        </r>
      </text>
    </comment>
    <comment ref="L34" authorId="2" shapeId="0" xr:uid="{00000000-0006-0000-1800-00001A000000}">
      <text>
        <r>
          <rPr>
            <b/>
            <sz val="12"/>
            <color indexed="81"/>
            <rFont val="Tahoma"/>
            <family val="2"/>
          </rPr>
          <t>Este espacio lo diligenciará la Oficina Asesora de Planeación</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900-000001000000}">
      <text>
        <r>
          <rPr>
            <b/>
            <sz val="9"/>
            <color indexed="81"/>
            <rFont val="Arial"/>
            <family val="2"/>
          </rPr>
          <t>Describa el nombre del indicador</t>
        </r>
      </text>
    </comment>
    <comment ref="L7" authorId="1" shapeId="0" xr:uid="{00000000-0006-0000-19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900-000003000000}">
      <text>
        <r>
          <rPr>
            <b/>
            <sz val="12"/>
            <color indexed="81"/>
            <rFont val="Tahoma"/>
            <family val="2"/>
          </rPr>
          <t>Seleccione al menos un objetivo estratégico al cual le contribuya el indicador</t>
        </r>
      </text>
    </comment>
    <comment ref="L9" authorId="1" shapeId="0" xr:uid="{00000000-0006-0000-19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900-000005000000}">
      <text>
        <r>
          <rPr>
            <b/>
            <sz val="9"/>
            <color indexed="81"/>
            <rFont val="Arial"/>
            <family val="2"/>
          </rPr>
          <t>Seleccione el proceso que el indicador permite medir</t>
        </r>
      </text>
    </comment>
    <comment ref="L10" authorId="1" shapeId="0" xr:uid="{00000000-0006-0000-19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900-000007000000}">
      <text>
        <r>
          <rPr>
            <b/>
            <sz val="9"/>
            <color indexed="81"/>
            <rFont val="Arial"/>
            <family val="2"/>
          </rPr>
          <t>Seleccione que tipo de indicador es el que está formulando</t>
        </r>
      </text>
    </comment>
    <comment ref="L11" authorId="2" shapeId="0" xr:uid="{00000000-0006-0000-19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900-000009000000}">
      <text>
        <r>
          <rPr>
            <b/>
            <sz val="9"/>
            <color indexed="81"/>
            <rFont val="Arial"/>
            <family val="2"/>
          </rPr>
          <t>Describa la forma o procedimiento para realizar la medición del indicador</t>
        </r>
      </text>
    </comment>
    <comment ref="L12" authorId="1" shapeId="0" xr:uid="{00000000-0006-0000-19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900-00000B000000}">
      <text>
        <r>
          <rPr>
            <b/>
            <sz val="9"/>
            <color indexed="81"/>
            <rFont val="Arial"/>
            <family val="2"/>
          </rPr>
          <t>Amplíe, si es necesario, la información de las fuentes de información. Ejemplo DANE - Encuesta Nacional de Hogares 2020</t>
        </r>
      </text>
    </comment>
    <comment ref="L13" authorId="2" shapeId="0" xr:uid="{00000000-0006-0000-1900-00000C000000}">
      <text>
        <r>
          <rPr>
            <sz val="12"/>
            <color indexed="81"/>
            <rFont val="Tahoma"/>
            <family val="2"/>
          </rPr>
          <t xml:space="preserve">Especificque la unidad de medida del indicador: Ejemplo: Número, personas, procentaje…
</t>
        </r>
      </text>
    </comment>
    <comment ref="B14" authorId="0" shapeId="0" xr:uid="{00000000-0006-0000-1900-00000D000000}">
      <text>
        <r>
          <rPr>
            <b/>
            <sz val="10"/>
            <color indexed="81"/>
            <rFont val="Arial"/>
            <family val="2"/>
          </rPr>
          <t>Seleccione la periodicidad con que se realizará la medición</t>
        </r>
      </text>
    </comment>
    <comment ref="D14" authorId="0" shapeId="0" xr:uid="{00000000-0006-0000-1900-00000E000000}">
      <text>
        <r>
          <rPr>
            <b/>
            <sz val="10"/>
            <color indexed="81"/>
            <rFont val="Arial"/>
            <family val="2"/>
          </rPr>
          <t>Seleccione, de la lista desplegable, el tipo de acumulación</t>
        </r>
      </text>
    </comment>
    <comment ref="L14" authorId="1" shapeId="0" xr:uid="{00000000-0006-0000-19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9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9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19" authorId="2" shapeId="0" xr:uid="{00000000-0006-0000-1900-000012000000}">
      <text>
        <r>
          <rPr>
            <sz val="9"/>
            <color indexed="81"/>
            <rFont val="Tahoma"/>
            <family val="2"/>
          </rPr>
          <t>Escriba el año de la vigencia del indicador. Esto es, el año para el que calucla las metas.  Ejemplo: 2021</t>
        </r>
      </text>
    </comment>
    <comment ref="C19" authorId="0" shapeId="0" xr:uid="{00000000-0006-0000-19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19" authorId="2" shapeId="0" xr:uid="{00000000-0006-0000-19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19" authorId="2" shapeId="0" xr:uid="{00000000-0006-0000-19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19" authorId="2" shapeId="0" xr:uid="{00000000-0006-0000-19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5" authorId="1" shapeId="0" xr:uid="{00000000-0006-0000-19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26" authorId="1" shapeId="0" xr:uid="{00000000-0006-0000-19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27" authorId="1" shapeId="0" xr:uid="{00000000-0006-0000-1900-000019000000}">
      <text>
        <r>
          <rPr>
            <b/>
            <sz val="12"/>
            <color indexed="81"/>
            <rFont val="Tahoma"/>
            <family val="2"/>
          </rPr>
          <t>Diligencie los datos solicitados de la persona que será responsable del área para el indicador.</t>
        </r>
      </text>
    </comment>
    <comment ref="L30" authorId="2" shapeId="0" xr:uid="{00000000-0006-0000-1900-00001A000000}">
      <text>
        <r>
          <rPr>
            <b/>
            <sz val="12"/>
            <color indexed="81"/>
            <rFont val="Tahoma"/>
            <family val="2"/>
          </rPr>
          <t>Este espacio lo diligenciará la Oficina Asesora de Planeación</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A00-000001000000}">
      <text>
        <r>
          <rPr>
            <b/>
            <sz val="9"/>
            <color indexed="81"/>
            <rFont val="Arial"/>
            <family val="2"/>
          </rPr>
          <t>Describa el nombre del indicador</t>
        </r>
      </text>
    </comment>
    <comment ref="L7" authorId="1" shapeId="0" xr:uid="{00000000-0006-0000-1A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A00-000003000000}">
      <text>
        <r>
          <rPr>
            <b/>
            <sz val="12"/>
            <color indexed="81"/>
            <rFont val="Tahoma"/>
            <family val="2"/>
          </rPr>
          <t>Seleccione al menos un objetivo estratégico al cual le contribuya el indicador</t>
        </r>
      </text>
    </comment>
    <comment ref="L9" authorId="1" shapeId="0" xr:uid="{00000000-0006-0000-1A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A00-000005000000}">
      <text>
        <r>
          <rPr>
            <b/>
            <sz val="9"/>
            <color indexed="81"/>
            <rFont val="Arial"/>
            <family val="2"/>
          </rPr>
          <t>Seleccione el proceso que el indicador permite medir</t>
        </r>
      </text>
    </comment>
    <comment ref="L10" authorId="1" shapeId="0" xr:uid="{00000000-0006-0000-1A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A00-000007000000}">
      <text>
        <r>
          <rPr>
            <b/>
            <sz val="9"/>
            <color indexed="81"/>
            <rFont val="Arial"/>
            <family val="2"/>
          </rPr>
          <t>Seleccione que tipo de indicador es el que está formulando</t>
        </r>
      </text>
    </comment>
    <comment ref="L11" authorId="2" shapeId="0" xr:uid="{00000000-0006-0000-1A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A00-000009000000}">
      <text>
        <r>
          <rPr>
            <b/>
            <sz val="9"/>
            <color indexed="81"/>
            <rFont val="Arial"/>
            <family val="2"/>
          </rPr>
          <t>Describa la forma o procedimiento para realizar la medición del indicador</t>
        </r>
      </text>
    </comment>
    <comment ref="L12" authorId="1" shapeId="0" xr:uid="{00000000-0006-0000-1A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A00-00000B000000}">
      <text>
        <r>
          <rPr>
            <b/>
            <sz val="9"/>
            <color indexed="81"/>
            <rFont val="Arial"/>
            <family val="2"/>
          </rPr>
          <t>Amplíe, si es necesario, la información de las fuentes de información. Ejemplo DANE - Encuesta Nacional de Hogares 2020</t>
        </r>
      </text>
    </comment>
    <comment ref="L13" authorId="2" shapeId="0" xr:uid="{00000000-0006-0000-1A00-00000C000000}">
      <text>
        <r>
          <rPr>
            <sz val="12"/>
            <color indexed="81"/>
            <rFont val="Tahoma"/>
            <family val="2"/>
          </rPr>
          <t xml:space="preserve">Especifique la unidad de medida del indicador: Ejemplo: Número, personas, porcentaje…
</t>
        </r>
      </text>
    </comment>
    <comment ref="B14" authorId="0" shapeId="0" xr:uid="{00000000-0006-0000-1A00-00000D000000}">
      <text>
        <r>
          <rPr>
            <b/>
            <sz val="10"/>
            <color indexed="81"/>
            <rFont val="Arial"/>
            <family val="2"/>
          </rPr>
          <t>Seleccione la periodicidad con que se realizará la medición</t>
        </r>
      </text>
    </comment>
    <comment ref="D14" authorId="0" shapeId="0" xr:uid="{00000000-0006-0000-1A00-00000E000000}">
      <text>
        <r>
          <rPr>
            <b/>
            <sz val="10"/>
            <color indexed="81"/>
            <rFont val="Arial"/>
            <family val="2"/>
          </rPr>
          <t>Seleccione, de la lista desplegable, el tipo de acumulación</t>
        </r>
      </text>
    </comment>
    <comment ref="L14" authorId="1" shapeId="0" xr:uid="{00000000-0006-0000-1A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A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A00-000011000000}">
      <text>
        <r>
          <rPr>
            <sz val="9"/>
            <color indexed="81"/>
            <rFont val="Tahoma"/>
            <family val="2"/>
          </rPr>
          <t>Deje estas casillas en blanco al momento de diligenciar la ficha por  primera vez. 
Ues un espacio que se refiere a los avances de cada variable.
 En este sentido, selo se diligencia cuando se tengan los avances de las varíales que hacen parte del indicador, en el periodo correspondiente.</t>
        </r>
      </text>
    </comment>
    <comment ref="B23" authorId="2" shapeId="0" xr:uid="{00000000-0006-0000-1A00-000012000000}">
      <text>
        <r>
          <rPr>
            <sz val="9"/>
            <color indexed="81"/>
            <rFont val="Tahoma"/>
            <family val="2"/>
          </rPr>
          <t>Escriba el año de la vigencia del indicador. Esto es, el año para el que calucla las metas.  Ejemplo: 2021</t>
        </r>
      </text>
    </comment>
    <comment ref="C23" authorId="0" shapeId="0" xr:uid="{00000000-0006-0000-1A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A00-000014000000}">
      <text>
        <r>
          <rPr>
            <sz val="9"/>
            <color indexed="81"/>
            <rFont val="Tahoma"/>
            <family val="2"/>
          </rPr>
          <t>Rangos de Interpretación: Se deberán incluir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A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A00-000016000000}">
      <text>
        <r>
          <rPr>
            <sz val="9"/>
            <color indexed="81"/>
            <rFont val="Tahoma"/>
            <family val="2"/>
          </rPr>
          <t xml:space="preserve">
Rangos de Interpretación: Se deberán incluir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A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A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A00-000019000000}">
      <text>
        <r>
          <rPr>
            <b/>
            <sz val="12"/>
            <color indexed="81"/>
            <rFont val="Tahoma"/>
            <family val="2"/>
          </rPr>
          <t>Diligencie los datos solicitados de la persona que será responsable del área para el indicador.</t>
        </r>
      </text>
    </comment>
    <comment ref="L34" authorId="2" shapeId="0" xr:uid="{00000000-0006-0000-1A00-00001A000000}">
      <text>
        <r>
          <rPr>
            <b/>
            <sz val="12"/>
            <color indexed="81"/>
            <rFont val="Tahoma"/>
            <family val="2"/>
          </rPr>
          <t>Este espacio lo diligenciará la Oficina Asesora de Planeación</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B00-000001000000}">
      <text>
        <r>
          <rPr>
            <b/>
            <sz val="9"/>
            <color indexed="81"/>
            <rFont val="Arial"/>
            <family val="2"/>
          </rPr>
          <t>Describa el nombre del indicador</t>
        </r>
      </text>
    </comment>
    <comment ref="L7" authorId="1" shapeId="0" xr:uid="{00000000-0006-0000-1B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B00-000003000000}">
      <text>
        <r>
          <rPr>
            <b/>
            <sz val="12"/>
            <color indexed="81"/>
            <rFont val="Tahoma"/>
            <family val="2"/>
          </rPr>
          <t>Seleccione al menos un objetivo estratégico al cual le contribuya el indicador</t>
        </r>
      </text>
    </comment>
    <comment ref="L9" authorId="1" shapeId="0" xr:uid="{00000000-0006-0000-1B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B00-000005000000}">
      <text>
        <r>
          <rPr>
            <b/>
            <sz val="9"/>
            <color indexed="81"/>
            <rFont val="Arial"/>
            <family val="2"/>
          </rPr>
          <t>Seleccione el proceso que el indicador permite medir</t>
        </r>
      </text>
    </comment>
    <comment ref="L10" authorId="1" shapeId="0" xr:uid="{00000000-0006-0000-1B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B00-000007000000}">
      <text>
        <r>
          <rPr>
            <b/>
            <sz val="9"/>
            <color indexed="81"/>
            <rFont val="Arial"/>
            <family val="2"/>
          </rPr>
          <t>Seleccione que tipo de indicador es el que está formulando</t>
        </r>
      </text>
    </comment>
    <comment ref="L11" authorId="2" shapeId="0" xr:uid="{00000000-0006-0000-1B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B00-000009000000}">
      <text>
        <r>
          <rPr>
            <b/>
            <sz val="9"/>
            <color indexed="81"/>
            <rFont val="Arial"/>
            <family val="2"/>
          </rPr>
          <t>Describa la forma o procedimiento para realizar la medición del indicador</t>
        </r>
      </text>
    </comment>
    <comment ref="L12" authorId="1" shapeId="0" xr:uid="{00000000-0006-0000-1B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B00-00000B000000}">
      <text>
        <r>
          <rPr>
            <b/>
            <sz val="9"/>
            <color indexed="81"/>
            <rFont val="Arial"/>
            <family val="2"/>
          </rPr>
          <t>Amplíe, si es necesario, la información de las fuentes de información. Ejemplo DANE - Encuesta Nacional de Hogares 2020</t>
        </r>
      </text>
    </comment>
    <comment ref="L13" authorId="2" shapeId="0" xr:uid="{00000000-0006-0000-1B00-00000C000000}">
      <text>
        <r>
          <rPr>
            <sz val="12"/>
            <color indexed="81"/>
            <rFont val="Tahoma"/>
            <family val="2"/>
          </rPr>
          <t xml:space="preserve">Especifique la unidad de medida del indicador: Ejemplo: Número, personas, porcentaje…
</t>
        </r>
      </text>
    </comment>
    <comment ref="B14" authorId="0" shapeId="0" xr:uid="{00000000-0006-0000-1B00-00000D000000}">
      <text>
        <r>
          <rPr>
            <b/>
            <sz val="10"/>
            <color indexed="81"/>
            <rFont val="Arial"/>
            <family val="2"/>
          </rPr>
          <t>Seleccione la periodicidad con que se realizará la medición</t>
        </r>
      </text>
    </comment>
    <comment ref="D14" authorId="0" shapeId="0" xr:uid="{00000000-0006-0000-1B00-00000E000000}">
      <text>
        <r>
          <rPr>
            <b/>
            <sz val="10"/>
            <color indexed="81"/>
            <rFont val="Arial"/>
            <family val="2"/>
          </rPr>
          <t>Seleccione, de la lista desplegable, el tipo de acumulación</t>
        </r>
      </text>
    </comment>
    <comment ref="L14" authorId="1" shapeId="0" xr:uid="{00000000-0006-0000-1B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B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B00-000011000000}">
      <text>
        <r>
          <rPr>
            <sz val="9"/>
            <color indexed="81"/>
            <rFont val="Tahoma"/>
            <family val="2"/>
          </rPr>
          <t>Deje estas casillas en blanco al momento de diligenciar la ficha por  primera vez. 
Ues un espacio que se refiere a los avances de cada variable.
 En este sentido, selo se diligencia cuando se tengan los avances de las varíales que hacen parte del indicador, en el periodo correspondiente.</t>
        </r>
      </text>
    </comment>
    <comment ref="B23" authorId="2" shapeId="0" xr:uid="{00000000-0006-0000-1B00-000012000000}">
      <text>
        <r>
          <rPr>
            <sz val="9"/>
            <color indexed="81"/>
            <rFont val="Tahoma"/>
            <family val="2"/>
          </rPr>
          <t>Escriba el año de la vigencia del indicador. Esto es, el año para el que calucla las metas.  Ejemplo: 2021</t>
        </r>
      </text>
    </comment>
    <comment ref="C23" authorId="0" shapeId="0" xr:uid="{00000000-0006-0000-1B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B00-000014000000}">
      <text>
        <r>
          <rPr>
            <sz val="9"/>
            <color indexed="81"/>
            <rFont val="Tahoma"/>
            <family val="2"/>
          </rPr>
          <t>Rangos de Interpretación: Se deberán incluir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B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B00-000016000000}">
      <text>
        <r>
          <rPr>
            <sz val="9"/>
            <color indexed="81"/>
            <rFont val="Tahoma"/>
            <family val="2"/>
          </rPr>
          <t xml:space="preserve">
Rangos de Interpretación: Se deberán incluir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B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B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B00-000019000000}">
      <text>
        <r>
          <rPr>
            <b/>
            <sz val="12"/>
            <color indexed="81"/>
            <rFont val="Tahoma"/>
            <family val="2"/>
          </rPr>
          <t>Diligencie los datos solicitados de la persona que será responsable del área para el indicador.</t>
        </r>
      </text>
    </comment>
    <comment ref="L34" authorId="2" shapeId="0" xr:uid="{00000000-0006-0000-1B00-00001A000000}">
      <text>
        <r>
          <rPr>
            <b/>
            <sz val="12"/>
            <color indexed="81"/>
            <rFont val="Tahoma"/>
            <family val="2"/>
          </rPr>
          <t>Este espacio lo diligenciará la Oficina Asesora de Planeación</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C00-000001000000}">
      <text>
        <r>
          <rPr>
            <b/>
            <sz val="9"/>
            <color indexed="81"/>
            <rFont val="Arial"/>
            <family val="2"/>
          </rPr>
          <t>Describa el nombre del indicador</t>
        </r>
      </text>
    </comment>
    <comment ref="L7" authorId="1" shapeId="0" xr:uid="{00000000-0006-0000-1C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C00-000003000000}">
      <text>
        <r>
          <rPr>
            <b/>
            <sz val="12"/>
            <color indexed="81"/>
            <rFont val="Tahoma"/>
            <family val="2"/>
          </rPr>
          <t>Seleccione al menos un objetivo estratégico al cual le contribuya el indicador</t>
        </r>
      </text>
    </comment>
    <comment ref="L9" authorId="1" shapeId="0" xr:uid="{00000000-0006-0000-1C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C00-000005000000}">
      <text>
        <r>
          <rPr>
            <b/>
            <sz val="9"/>
            <color indexed="81"/>
            <rFont val="Arial"/>
            <family val="2"/>
          </rPr>
          <t>Seleccione el proceso que el indicador permite medir</t>
        </r>
      </text>
    </comment>
    <comment ref="L10" authorId="1" shapeId="0" xr:uid="{00000000-0006-0000-1C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C00-000007000000}">
      <text>
        <r>
          <rPr>
            <b/>
            <sz val="9"/>
            <color indexed="81"/>
            <rFont val="Arial"/>
            <family val="2"/>
          </rPr>
          <t>Seleccione que tipo de indicador es el que está formulando</t>
        </r>
      </text>
    </comment>
    <comment ref="L11" authorId="2" shapeId="0" xr:uid="{00000000-0006-0000-1C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C00-000009000000}">
      <text>
        <r>
          <rPr>
            <b/>
            <sz val="9"/>
            <color indexed="81"/>
            <rFont val="Arial"/>
            <family val="2"/>
          </rPr>
          <t>Describa la forma o procedimiento para realizar la medición del indicador</t>
        </r>
      </text>
    </comment>
    <comment ref="L12" authorId="1" shapeId="0" xr:uid="{00000000-0006-0000-1C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C00-00000B000000}">
      <text>
        <r>
          <rPr>
            <b/>
            <sz val="9"/>
            <color indexed="81"/>
            <rFont val="Arial"/>
            <family val="2"/>
          </rPr>
          <t>Amplíe, si es necesario, la información de las fuentes de información. Ejemplo DANE - Encuesta Nacional de Hogares 2020</t>
        </r>
      </text>
    </comment>
    <comment ref="L13" authorId="2" shapeId="0" xr:uid="{00000000-0006-0000-1C00-00000C000000}">
      <text>
        <r>
          <rPr>
            <sz val="12"/>
            <color indexed="81"/>
            <rFont val="Tahoma"/>
            <family val="2"/>
          </rPr>
          <t xml:space="preserve">Especificque la unidad de medida del indicador: Ejemplo: Número, personas, procentaje…
</t>
        </r>
      </text>
    </comment>
    <comment ref="B14" authorId="0" shapeId="0" xr:uid="{00000000-0006-0000-1C00-00000D000000}">
      <text>
        <r>
          <rPr>
            <b/>
            <sz val="10"/>
            <color indexed="81"/>
            <rFont val="Arial"/>
            <family val="2"/>
          </rPr>
          <t>Seleccione la periodicidad con que se realizará la medición</t>
        </r>
      </text>
    </comment>
    <comment ref="D14" authorId="0" shapeId="0" xr:uid="{00000000-0006-0000-1C00-00000E000000}">
      <text>
        <r>
          <rPr>
            <b/>
            <sz val="10"/>
            <color indexed="81"/>
            <rFont val="Arial"/>
            <family val="2"/>
          </rPr>
          <t>Seleccione, de la lista desplegable, el tipo de acumulación</t>
        </r>
      </text>
    </comment>
    <comment ref="L14" authorId="1" shapeId="0" xr:uid="{00000000-0006-0000-1C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C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C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C00-000012000000}">
      <text>
        <r>
          <rPr>
            <sz val="9"/>
            <color indexed="81"/>
            <rFont val="Tahoma"/>
            <family val="2"/>
          </rPr>
          <t>Escriba el año de la vigencia del indicador. Esto es, el año para el que calucla las metas.  Ejemplo: 2021</t>
        </r>
      </text>
    </comment>
    <comment ref="C23" authorId="0" shapeId="0" xr:uid="{00000000-0006-0000-1C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C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C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C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C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C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C00-000019000000}">
      <text>
        <r>
          <rPr>
            <b/>
            <sz val="12"/>
            <color indexed="81"/>
            <rFont val="Tahoma"/>
            <family val="2"/>
          </rPr>
          <t>Diligencie los datos solicitados de la persona que será responsable del área para el indicador.</t>
        </r>
      </text>
    </comment>
    <comment ref="L34" authorId="2" shapeId="0" xr:uid="{00000000-0006-0000-1C00-00001A000000}">
      <text>
        <r>
          <rPr>
            <b/>
            <sz val="12"/>
            <color indexed="81"/>
            <rFont val="Tahoma"/>
            <family val="2"/>
          </rPr>
          <t>Este espacio lo diligenciará la Oficina Asesora de Planeación</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D00-000001000000}">
      <text>
        <r>
          <rPr>
            <b/>
            <sz val="9"/>
            <color indexed="81"/>
            <rFont val="Arial"/>
            <family val="2"/>
          </rPr>
          <t>Describa el nombre del indicador</t>
        </r>
      </text>
    </comment>
    <comment ref="L7" authorId="1" shapeId="0" xr:uid="{00000000-0006-0000-1D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D00-000003000000}">
      <text>
        <r>
          <rPr>
            <b/>
            <sz val="12"/>
            <color indexed="81"/>
            <rFont val="Tahoma"/>
            <family val="2"/>
          </rPr>
          <t>Seleccione al menos un objetivo estratégico al cual le contribuya el indicador</t>
        </r>
      </text>
    </comment>
    <comment ref="L9" authorId="1" shapeId="0" xr:uid="{00000000-0006-0000-1D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D00-000005000000}">
      <text>
        <r>
          <rPr>
            <b/>
            <sz val="9"/>
            <color indexed="81"/>
            <rFont val="Arial"/>
            <family val="2"/>
          </rPr>
          <t>Seleccione el proceso que el indicador permite medir</t>
        </r>
      </text>
    </comment>
    <comment ref="L10" authorId="1" shapeId="0" xr:uid="{00000000-0006-0000-1D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D00-000007000000}">
      <text>
        <r>
          <rPr>
            <b/>
            <sz val="9"/>
            <color indexed="81"/>
            <rFont val="Arial"/>
            <family val="2"/>
          </rPr>
          <t>Seleccione que tipo de indicador es el que está formulando</t>
        </r>
      </text>
    </comment>
    <comment ref="L11" authorId="2" shapeId="0" xr:uid="{00000000-0006-0000-1D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D00-000009000000}">
      <text>
        <r>
          <rPr>
            <b/>
            <sz val="9"/>
            <color indexed="81"/>
            <rFont val="Arial"/>
            <family val="2"/>
          </rPr>
          <t>Describa la forma o procedimiento para realizar la medición del indicador</t>
        </r>
      </text>
    </comment>
    <comment ref="L12" authorId="1" shapeId="0" xr:uid="{00000000-0006-0000-1D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D00-00000B000000}">
      <text>
        <r>
          <rPr>
            <b/>
            <sz val="9"/>
            <color indexed="81"/>
            <rFont val="Arial"/>
            <family val="2"/>
          </rPr>
          <t>Amplíe, si es necesario, la información de las fuentes de información. Ejemplo DANE - Encuesta Nacional de Hogares 2020</t>
        </r>
      </text>
    </comment>
    <comment ref="L13" authorId="2" shapeId="0" xr:uid="{00000000-0006-0000-1D00-00000C000000}">
      <text>
        <r>
          <rPr>
            <sz val="12"/>
            <color indexed="81"/>
            <rFont val="Tahoma"/>
            <family val="2"/>
          </rPr>
          <t xml:space="preserve">Especificque la unidad de medida del indicador: Ejemplo: Número, personas, procentaje…
</t>
        </r>
      </text>
    </comment>
    <comment ref="B14" authorId="0" shapeId="0" xr:uid="{00000000-0006-0000-1D00-00000D000000}">
      <text>
        <r>
          <rPr>
            <b/>
            <sz val="10"/>
            <color indexed="81"/>
            <rFont val="Arial"/>
            <family val="2"/>
          </rPr>
          <t>Seleccione la periodicidad con que se realizará la medición</t>
        </r>
      </text>
    </comment>
    <comment ref="D14" authorId="0" shapeId="0" xr:uid="{00000000-0006-0000-1D00-00000E000000}">
      <text>
        <r>
          <rPr>
            <b/>
            <sz val="10"/>
            <color indexed="81"/>
            <rFont val="Arial"/>
            <family val="2"/>
          </rPr>
          <t>Seleccione, de la lista desplegable, el tipo de acumulación</t>
        </r>
      </text>
    </comment>
    <comment ref="L14" authorId="1" shapeId="0" xr:uid="{00000000-0006-0000-1D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D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D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D00-000012000000}">
      <text>
        <r>
          <rPr>
            <sz val="9"/>
            <color indexed="81"/>
            <rFont val="Tahoma"/>
            <family val="2"/>
          </rPr>
          <t>Escriba el año de la vigencia del indicador. Esto es, el año para el que calucla las metas.  Ejemplo: 2021</t>
        </r>
      </text>
    </comment>
    <comment ref="C23" authorId="0" shapeId="0" xr:uid="{00000000-0006-0000-1D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D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D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D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D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D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D00-000019000000}">
      <text>
        <r>
          <rPr>
            <b/>
            <sz val="12"/>
            <color indexed="81"/>
            <rFont val="Tahoma"/>
            <family val="2"/>
          </rPr>
          <t>Diligencie los datos solicitados de la persona que será responsable del área para el indicador.</t>
        </r>
      </text>
    </comment>
    <comment ref="L34" authorId="2" shapeId="0" xr:uid="{00000000-0006-0000-1D00-00001A000000}">
      <text>
        <r>
          <rPr>
            <b/>
            <sz val="12"/>
            <color indexed="81"/>
            <rFont val="Tahoma"/>
            <family val="2"/>
          </rPr>
          <t>Este espacio lo diligenciará la Oficina Asesora de Planeación</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E00-000001000000}">
      <text>
        <r>
          <rPr>
            <b/>
            <sz val="9"/>
            <color indexed="81"/>
            <rFont val="Arial"/>
            <family val="2"/>
          </rPr>
          <t>Describa el nombre del indicador</t>
        </r>
      </text>
    </comment>
    <comment ref="L7" authorId="1" shapeId="0" xr:uid="{00000000-0006-0000-1E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E00-000003000000}">
      <text>
        <r>
          <rPr>
            <b/>
            <sz val="12"/>
            <color indexed="81"/>
            <rFont val="Tahoma"/>
            <family val="2"/>
          </rPr>
          <t>Seleccione al menos un objetivo estratégico al cual le contribuya el indicador</t>
        </r>
      </text>
    </comment>
    <comment ref="L9" authorId="1" shapeId="0" xr:uid="{00000000-0006-0000-1E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E00-000005000000}">
      <text>
        <r>
          <rPr>
            <b/>
            <sz val="9"/>
            <color indexed="81"/>
            <rFont val="Arial"/>
            <family val="2"/>
          </rPr>
          <t>Seleccione el proceso que el indicador permite medir</t>
        </r>
      </text>
    </comment>
    <comment ref="L10" authorId="1" shapeId="0" xr:uid="{00000000-0006-0000-1E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E00-000007000000}">
      <text>
        <r>
          <rPr>
            <b/>
            <sz val="9"/>
            <color indexed="81"/>
            <rFont val="Arial"/>
            <family val="2"/>
          </rPr>
          <t>Seleccione que tipo de indicador es el que está formulando</t>
        </r>
      </text>
    </comment>
    <comment ref="L11" authorId="2" shapeId="0" xr:uid="{00000000-0006-0000-1E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E00-000009000000}">
      <text>
        <r>
          <rPr>
            <b/>
            <sz val="9"/>
            <color indexed="81"/>
            <rFont val="Arial"/>
            <family val="2"/>
          </rPr>
          <t>Describa la forma o procedimiento para realizar la medición del indicador</t>
        </r>
      </text>
    </comment>
    <comment ref="L12" authorId="1" shapeId="0" xr:uid="{00000000-0006-0000-1E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E00-00000B000000}">
      <text>
        <r>
          <rPr>
            <b/>
            <sz val="9"/>
            <color indexed="81"/>
            <rFont val="Arial"/>
            <family val="2"/>
          </rPr>
          <t>Amplíe, si es necesario, la información de las fuentes de información. Ejemplo DANE - Encuesta Nacional de Hogares 2020</t>
        </r>
      </text>
    </comment>
    <comment ref="L13" authorId="2" shapeId="0" xr:uid="{00000000-0006-0000-1E00-00000C000000}">
      <text>
        <r>
          <rPr>
            <sz val="12"/>
            <color indexed="81"/>
            <rFont val="Tahoma"/>
            <family val="2"/>
          </rPr>
          <t xml:space="preserve">Especificque la unidad de medida del indicador: Ejemplo: Número, personas, procentaje…
</t>
        </r>
      </text>
    </comment>
    <comment ref="B14" authorId="0" shapeId="0" xr:uid="{00000000-0006-0000-1E00-00000D000000}">
      <text>
        <r>
          <rPr>
            <b/>
            <sz val="10"/>
            <color indexed="81"/>
            <rFont val="Arial"/>
            <family val="2"/>
          </rPr>
          <t>Seleccione la periodicidad con que se realizará la medición</t>
        </r>
      </text>
    </comment>
    <comment ref="D14" authorId="0" shapeId="0" xr:uid="{00000000-0006-0000-1E00-00000E000000}">
      <text>
        <r>
          <rPr>
            <b/>
            <sz val="10"/>
            <color indexed="81"/>
            <rFont val="Arial"/>
            <family val="2"/>
          </rPr>
          <t>Seleccione, de la lista desplegable, el tipo de acumulación</t>
        </r>
      </text>
    </comment>
    <comment ref="L14" authorId="1" shapeId="0" xr:uid="{00000000-0006-0000-1E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E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E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E00-000012000000}">
      <text>
        <r>
          <rPr>
            <sz val="9"/>
            <color indexed="81"/>
            <rFont val="Tahoma"/>
            <family val="2"/>
          </rPr>
          <t>Escriba el año de la vigencia del indicador. Esto es, el año para el que calucla las metas.  Ejemplo: 2021</t>
        </r>
      </text>
    </comment>
    <comment ref="C23" authorId="0" shapeId="0" xr:uid="{00000000-0006-0000-1E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E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E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E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E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E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E00-000019000000}">
      <text>
        <r>
          <rPr>
            <b/>
            <sz val="12"/>
            <color indexed="81"/>
            <rFont val="Tahoma"/>
            <family val="2"/>
          </rPr>
          <t>Diligencie los datos solicitados de la persona que será responsable del área para el indicador.</t>
        </r>
      </text>
    </comment>
    <comment ref="L34" authorId="2" shapeId="0" xr:uid="{00000000-0006-0000-1E00-00001A000000}">
      <text>
        <r>
          <rPr>
            <b/>
            <sz val="12"/>
            <color indexed="81"/>
            <rFont val="Tahoma"/>
            <family val="2"/>
          </rPr>
          <t>Este espacio lo diligenciará la Oficina Asesora de Planeación</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1F00-000001000000}">
      <text>
        <r>
          <rPr>
            <b/>
            <sz val="9"/>
            <color indexed="81"/>
            <rFont val="Arial"/>
            <family val="2"/>
          </rPr>
          <t>Describa el nombre del indicador</t>
        </r>
      </text>
    </comment>
    <comment ref="L7" authorId="1" shapeId="0" xr:uid="{00000000-0006-0000-1F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1F00-000003000000}">
      <text>
        <r>
          <rPr>
            <b/>
            <sz val="12"/>
            <color indexed="81"/>
            <rFont val="Tahoma"/>
            <family val="2"/>
          </rPr>
          <t>Seleccione al menos un objetivo estratégico al cual le contribuya el indicador</t>
        </r>
      </text>
    </comment>
    <comment ref="L9" authorId="1" shapeId="0" xr:uid="{00000000-0006-0000-1F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1F00-000005000000}">
      <text>
        <r>
          <rPr>
            <b/>
            <sz val="9"/>
            <color indexed="81"/>
            <rFont val="Arial"/>
            <family val="2"/>
          </rPr>
          <t>Seleccione el proceso que el indicador permite medir</t>
        </r>
      </text>
    </comment>
    <comment ref="L10" authorId="1" shapeId="0" xr:uid="{00000000-0006-0000-1F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1F00-000007000000}">
      <text>
        <r>
          <rPr>
            <b/>
            <sz val="9"/>
            <color indexed="81"/>
            <rFont val="Arial"/>
            <family val="2"/>
          </rPr>
          <t>Seleccione que tipo de indicador es el que está formulando</t>
        </r>
      </text>
    </comment>
    <comment ref="L11" authorId="2" shapeId="0" xr:uid="{00000000-0006-0000-1F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1F00-000009000000}">
      <text>
        <r>
          <rPr>
            <b/>
            <sz val="9"/>
            <color indexed="81"/>
            <rFont val="Arial"/>
            <family val="2"/>
          </rPr>
          <t>Describa la forma o procedimiento para realizar la medición del indicador</t>
        </r>
      </text>
    </comment>
    <comment ref="L12" authorId="1" shapeId="0" xr:uid="{00000000-0006-0000-1F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1F00-00000B000000}">
      <text>
        <r>
          <rPr>
            <b/>
            <sz val="9"/>
            <color indexed="81"/>
            <rFont val="Arial"/>
            <family val="2"/>
          </rPr>
          <t>Amplíe, si es necesario, la información de las fuentes de información. Ejemplo DANE - Encuesta Nacional de Hogares 2020</t>
        </r>
      </text>
    </comment>
    <comment ref="L13" authorId="2" shapeId="0" xr:uid="{00000000-0006-0000-1F00-00000C000000}">
      <text>
        <r>
          <rPr>
            <sz val="12"/>
            <color indexed="81"/>
            <rFont val="Tahoma"/>
            <family val="2"/>
          </rPr>
          <t xml:space="preserve">Especificque la unidad de medida del indicador: Ejemplo: Número, personas, procentaje…
</t>
        </r>
      </text>
    </comment>
    <comment ref="B14" authorId="0" shapeId="0" xr:uid="{00000000-0006-0000-1F00-00000D000000}">
      <text>
        <r>
          <rPr>
            <b/>
            <sz val="10"/>
            <color indexed="81"/>
            <rFont val="Arial"/>
            <family val="2"/>
          </rPr>
          <t>Seleccione la periodicidad con que se realizará la medición</t>
        </r>
      </text>
    </comment>
    <comment ref="D14" authorId="0" shapeId="0" xr:uid="{00000000-0006-0000-1F00-00000E000000}">
      <text>
        <r>
          <rPr>
            <b/>
            <sz val="10"/>
            <color indexed="81"/>
            <rFont val="Arial"/>
            <family val="2"/>
          </rPr>
          <t>Seleccione, de la lista desplegable, el tipo de acumulación</t>
        </r>
      </text>
    </comment>
    <comment ref="L14" authorId="1" shapeId="0" xr:uid="{00000000-0006-0000-1F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1F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1F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1F00-000012000000}">
      <text>
        <r>
          <rPr>
            <sz val="9"/>
            <color indexed="81"/>
            <rFont val="Tahoma"/>
            <family val="2"/>
          </rPr>
          <t>Escriba el año de la vigencia del indicador. Esto es, el año para el que calucla las metas.  Ejemplo: 2021</t>
        </r>
      </text>
    </comment>
    <comment ref="C23" authorId="0" shapeId="0" xr:uid="{00000000-0006-0000-1F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1F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1F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1F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1F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1F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1F00-000019000000}">
      <text>
        <r>
          <rPr>
            <b/>
            <sz val="12"/>
            <color indexed="81"/>
            <rFont val="Tahoma"/>
            <family val="2"/>
          </rPr>
          <t>Diligencie los datos solicitados de la persona que será responsable del área para el indicador.</t>
        </r>
      </text>
    </comment>
    <comment ref="L34" authorId="2" shapeId="0" xr:uid="{00000000-0006-0000-1F00-00001A000000}">
      <text>
        <r>
          <rPr>
            <b/>
            <sz val="12"/>
            <color indexed="81"/>
            <rFont val="Tahoma"/>
            <family val="2"/>
          </rPr>
          <t>Este espacio lo diligenciará la Oficina Asesora de Planeación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300-000001000000}">
      <text>
        <r>
          <rPr>
            <b/>
            <sz val="9"/>
            <rFont val="Arial"/>
            <family val="2"/>
          </rPr>
          <t>Describa el nombre del indicador</t>
        </r>
      </text>
    </comment>
    <comment ref="L7" authorId="1" shapeId="0" xr:uid="{00000000-0006-0000-0300-000002000000}">
      <text>
        <r>
          <rPr>
            <b/>
            <sz val="12"/>
            <rFont val="Tahoma"/>
            <family val="2"/>
          </rPr>
          <t xml:space="preserve">Planeación: </t>
        </r>
        <r>
          <rPr>
            <sz val="12"/>
            <rFont val="Tahoma"/>
            <family val="2"/>
          </rPr>
          <t>Seleccione el Objetivo institucional al que le contribuye el indicador.</t>
        </r>
      </text>
    </comment>
    <comment ref="L8" authorId="1" shapeId="0" xr:uid="{00000000-0006-0000-0300-000003000000}">
      <text>
        <r>
          <rPr>
            <b/>
            <sz val="12"/>
            <rFont val="Tahoma"/>
            <family val="2"/>
          </rPr>
          <t>Seleccione al menos un objetivo estratégico al cual le contribuya el indicador</t>
        </r>
      </text>
    </comment>
    <comment ref="L9" authorId="1" shapeId="0" xr:uid="{00000000-0006-0000-0300-000004000000}">
      <text>
        <r>
          <rPr>
            <b/>
            <sz val="12"/>
            <rFont val="Tahoma"/>
            <family val="2"/>
          </rPr>
          <t xml:space="preserve">Planeación: </t>
        </r>
        <r>
          <rPr>
            <sz val="12"/>
            <rFont val="Tahoma"/>
            <family val="2"/>
          </rPr>
          <t>Argumente brevemente cómo el indicador propuesto contribuye a materializar el objetivo institucional y el objetivo estratégico seleccionados en las casillas anteriores</t>
        </r>
      </text>
    </comment>
    <comment ref="B10" authorId="0" shapeId="0" xr:uid="{00000000-0006-0000-0300-000005000000}">
      <text>
        <r>
          <rPr>
            <b/>
            <sz val="9"/>
            <rFont val="Arial"/>
            <family val="2"/>
          </rPr>
          <t>Seleccione el proceso que el indicador permite medir</t>
        </r>
      </text>
    </comment>
    <comment ref="L10" authorId="1" shapeId="0" xr:uid="{00000000-0006-0000-0300-000006000000}">
      <text>
        <r>
          <rPr>
            <b/>
            <sz val="12"/>
            <rFont val="Tahoma"/>
            <family val="2"/>
          </rPr>
          <t>Planeación:</t>
        </r>
        <r>
          <rPr>
            <sz val="12"/>
            <rFont val="Tahoma"/>
            <family val="2"/>
          </rPr>
          <t xml:space="preserve">  Seleccione de la lista el nombre de la Dependencia dueña del indicador</t>
        </r>
        <r>
          <rPr>
            <sz val="9"/>
            <rFont val="Tahoma"/>
            <family val="2"/>
          </rPr>
          <t xml:space="preserve">
</t>
        </r>
      </text>
    </comment>
    <comment ref="B11" authorId="0" shapeId="0" xr:uid="{00000000-0006-0000-0300-000007000000}">
      <text>
        <r>
          <rPr>
            <b/>
            <sz val="9"/>
            <rFont val="Arial"/>
            <family val="2"/>
          </rPr>
          <t>Seleccione que tipo de indicador es el que está formulando</t>
        </r>
      </text>
    </comment>
    <comment ref="L11" authorId="2" shapeId="0" xr:uid="{00000000-0006-0000-0300-000008000000}">
      <text>
        <r>
          <rPr>
            <b/>
            <sz val="12"/>
            <rFont val="Tahoma"/>
            <family val="2"/>
          </rPr>
          <t xml:space="preserve">Planeación: </t>
        </r>
        <r>
          <rPr>
            <sz val="12"/>
            <rFont val="Tahoma"/>
            <family val="2"/>
          </rPr>
          <t>Identifique el indicador con iniciales alfanuméricas.
Descríbalo brevemente
Identifique la Fuente (Como el ejemplo)</t>
        </r>
      </text>
    </comment>
    <comment ref="B12" authorId="0" shapeId="0" xr:uid="{00000000-0006-0000-0300-000009000000}">
      <text>
        <r>
          <rPr>
            <b/>
            <sz val="9"/>
            <rFont val="Arial"/>
            <family val="2"/>
          </rPr>
          <t>Describa la forma o procedimiento para realizar la medición del indicador</t>
        </r>
      </text>
    </comment>
    <comment ref="L12" authorId="1" shapeId="0" xr:uid="{00000000-0006-0000-0300-00000A000000}">
      <text>
        <r>
          <rPr>
            <b/>
            <sz val="12"/>
            <rFont val="Tahoma"/>
            <family val="2"/>
          </rPr>
          <t>Planeación:</t>
        </r>
        <r>
          <rPr>
            <sz val="12"/>
            <rFont val="Tahoma"/>
            <family val="2"/>
          </rPr>
          <t xml:space="preserve"> De acuerdo con la definición de variables, enuncie como fórmula la manera de calcular el resultado. Ejemplo:
%Menores=#Menores/PobTot</t>
        </r>
      </text>
    </comment>
    <comment ref="B13" authorId="0" shapeId="0" xr:uid="{00000000-0006-0000-0300-00000B000000}">
      <text>
        <r>
          <rPr>
            <b/>
            <sz val="9"/>
            <rFont val="Arial"/>
            <family val="2"/>
          </rPr>
          <t>Amplíe, si es necesario, la información de las fuentes de información. Ejemplo DANE - Encuesta Nacional de Hogares 2020</t>
        </r>
      </text>
    </comment>
    <comment ref="L13" authorId="2" shapeId="0" xr:uid="{00000000-0006-0000-0300-00000C000000}">
      <text>
        <r>
          <rPr>
            <sz val="12"/>
            <rFont val="Tahoma"/>
            <family val="2"/>
          </rPr>
          <t xml:space="preserve">Especificque la unidad de medida del indicador: Ejemplo: Número, personas, procentaje…
</t>
        </r>
      </text>
    </comment>
    <comment ref="B14" authorId="0" shapeId="0" xr:uid="{00000000-0006-0000-0300-00000D000000}">
      <text>
        <r>
          <rPr>
            <b/>
            <sz val="10"/>
            <rFont val="Arial"/>
            <family val="2"/>
          </rPr>
          <t>Seleccione la periodicidad con que se realizará la medición</t>
        </r>
      </text>
    </comment>
    <comment ref="D14" authorId="0" shapeId="0" xr:uid="{00000000-0006-0000-0300-00000E000000}">
      <text>
        <r>
          <rPr>
            <b/>
            <sz val="10"/>
            <rFont val="Arial"/>
            <family val="2"/>
          </rPr>
          <t>Seleccione, de la lista desplegable, el tipo de acumulación</t>
        </r>
      </text>
    </comment>
    <comment ref="L14" authorId="1" shapeId="0" xr:uid="{00000000-0006-0000-0300-00000F000000}">
      <text>
        <r>
          <rPr>
            <b/>
            <sz val="12"/>
            <rFont val="Tahoma"/>
            <family val="2"/>
          </rPr>
          <t>Planeación:</t>
        </r>
        <r>
          <rPr>
            <sz val="12"/>
            <rFont val="Tahoma"/>
            <family val="2"/>
          </rPr>
          <t xml:space="preserve"> Especifique la fecha de la línea base</t>
        </r>
      </text>
    </comment>
    <comment ref="L15" authorId="1" shapeId="0" xr:uid="{00000000-0006-0000-0300-000010000000}">
      <text>
        <r>
          <rPr>
            <b/>
            <sz val="12"/>
            <rFont val="Tahoma"/>
            <family val="2"/>
          </rPr>
          <t>Planeación:</t>
        </r>
        <r>
          <rPr>
            <sz val="12"/>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rFont val="Tahoma"/>
            <family val="2"/>
          </rPr>
          <t xml:space="preserve">
</t>
        </r>
      </text>
    </comment>
    <comment ref="L16" authorId="2" shapeId="0" xr:uid="{00000000-0006-0000-0300-000011000000}">
      <text>
        <r>
          <rPr>
            <sz val="9"/>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300-000012000000}">
      <text>
        <r>
          <rPr>
            <sz val="9"/>
            <rFont val="Tahoma"/>
            <family val="2"/>
          </rPr>
          <t>Escriba el año de la vigencia del indicador. Esto es, el año para el que calucla las metas.  Ejemplo: 2021</t>
        </r>
      </text>
    </comment>
    <comment ref="C23" authorId="0" shapeId="0" xr:uid="{00000000-0006-0000-0300-000013000000}">
      <text>
        <r>
          <rPr>
            <sz val="10"/>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300-000014000000}">
      <text>
        <r>
          <rPr>
            <sz val="9"/>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300-000015000000}">
      <text>
        <r>
          <rPr>
            <sz val="9"/>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300-000016000000}">
      <text>
        <r>
          <rPr>
            <sz val="9"/>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300-000017000000}">
      <text>
        <r>
          <rPr>
            <b/>
            <sz val="12"/>
            <rFont val="Tahoma"/>
            <family val="2"/>
          </rPr>
          <t>Planeación:</t>
        </r>
        <r>
          <rPr>
            <sz val="12"/>
            <rFont val="Tahoma"/>
            <family val="2"/>
          </rPr>
          <t xml:space="preserve"> Describa brevemente la metología empleada para definir las metas de la casilla anterior</t>
        </r>
      </text>
    </comment>
    <comment ref="L30" authorId="1" shapeId="0" xr:uid="{00000000-0006-0000-0300-000018000000}">
      <text>
        <r>
          <rPr>
            <b/>
            <sz val="12"/>
            <rFont val="Tahoma"/>
            <family val="2"/>
          </rPr>
          <t>Planeación:</t>
        </r>
        <r>
          <rPr>
            <sz val="12"/>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300-000019000000}">
      <text>
        <r>
          <rPr>
            <b/>
            <sz val="12"/>
            <rFont val="Tahoma"/>
            <family val="2"/>
          </rPr>
          <t>Diligencie los datos solicitados de la persona que será responsable del área para el indicador.</t>
        </r>
      </text>
    </comment>
    <comment ref="L34" authorId="2" shapeId="0" xr:uid="{00000000-0006-0000-0300-00001A000000}">
      <text>
        <r>
          <rPr>
            <b/>
            <sz val="12"/>
            <rFont val="Tahoma"/>
            <family val="2"/>
          </rPr>
          <t>Este espacio lo diligenciará la Oficina Asesora de Planeación</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000-000001000000}">
      <text>
        <r>
          <rPr>
            <b/>
            <sz val="9"/>
            <color indexed="81"/>
            <rFont val="Arial"/>
            <family val="2"/>
          </rPr>
          <t>Describa el nombre del indicador</t>
        </r>
      </text>
    </comment>
    <comment ref="L7" authorId="1" shapeId="0" xr:uid="{00000000-0006-0000-20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000-000003000000}">
      <text>
        <r>
          <rPr>
            <b/>
            <sz val="12"/>
            <color indexed="81"/>
            <rFont val="Tahoma"/>
            <family val="2"/>
          </rPr>
          <t>Seleccione al menos un objetivo estratégico al cual le contribuya el indicador</t>
        </r>
      </text>
    </comment>
    <comment ref="L9" authorId="1" shapeId="0" xr:uid="{00000000-0006-0000-20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000-000005000000}">
      <text>
        <r>
          <rPr>
            <b/>
            <sz val="9"/>
            <color indexed="81"/>
            <rFont val="Arial"/>
            <family val="2"/>
          </rPr>
          <t>Seleccione el proceso que el indicador permite medir</t>
        </r>
      </text>
    </comment>
    <comment ref="L10" authorId="1" shapeId="0" xr:uid="{00000000-0006-0000-20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000-000007000000}">
      <text>
        <r>
          <rPr>
            <b/>
            <sz val="9"/>
            <color indexed="81"/>
            <rFont val="Arial"/>
            <family val="2"/>
          </rPr>
          <t>Seleccione que tipo de indicador es el que está formulando</t>
        </r>
      </text>
    </comment>
    <comment ref="L11" authorId="2" shapeId="0" xr:uid="{00000000-0006-0000-20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000-000009000000}">
      <text>
        <r>
          <rPr>
            <b/>
            <sz val="9"/>
            <color indexed="81"/>
            <rFont val="Arial"/>
            <family val="2"/>
          </rPr>
          <t>Describa la forma o procedimiento para realizar la medición del indicador</t>
        </r>
      </text>
    </comment>
    <comment ref="L12" authorId="1" shapeId="0" xr:uid="{00000000-0006-0000-20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000-00000B000000}">
      <text>
        <r>
          <rPr>
            <b/>
            <sz val="9"/>
            <color indexed="81"/>
            <rFont val="Arial"/>
            <family val="2"/>
          </rPr>
          <t>Amplíe, si es necesario, la información de las fuentes de información. Ejemplo DANE - Encuesta Nacional de Hogares 2020</t>
        </r>
      </text>
    </comment>
    <comment ref="L13" authorId="2" shapeId="0" xr:uid="{00000000-0006-0000-2000-00000C000000}">
      <text>
        <r>
          <rPr>
            <sz val="12"/>
            <color indexed="81"/>
            <rFont val="Tahoma"/>
            <family val="2"/>
          </rPr>
          <t xml:space="preserve">Especificque la unidad de medida del indicador: Ejemplo: Número, personas, procentaje…
</t>
        </r>
      </text>
    </comment>
    <comment ref="B14" authorId="0" shapeId="0" xr:uid="{00000000-0006-0000-2000-00000D000000}">
      <text>
        <r>
          <rPr>
            <b/>
            <sz val="10"/>
            <color indexed="81"/>
            <rFont val="Arial"/>
            <family val="2"/>
          </rPr>
          <t>Seleccione la periodicidad con que se realizará la medición</t>
        </r>
      </text>
    </comment>
    <comment ref="D14" authorId="0" shapeId="0" xr:uid="{00000000-0006-0000-2000-00000E000000}">
      <text>
        <r>
          <rPr>
            <b/>
            <sz val="10"/>
            <color indexed="81"/>
            <rFont val="Arial"/>
            <family val="2"/>
          </rPr>
          <t>Seleccione, de la lista desplegable, el tipo de acumulación</t>
        </r>
      </text>
    </comment>
    <comment ref="L14" authorId="1" shapeId="0" xr:uid="{00000000-0006-0000-20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0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0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000-000012000000}">
      <text>
        <r>
          <rPr>
            <sz val="9"/>
            <color indexed="81"/>
            <rFont val="Tahoma"/>
            <family val="2"/>
          </rPr>
          <t>Escriba el año de la vigencia del indicador. Esto es, el año para el que calucla las metas.  Ejemplo: 2021</t>
        </r>
      </text>
    </comment>
    <comment ref="C23" authorId="0" shapeId="0" xr:uid="{00000000-0006-0000-20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0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20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0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20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0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000-000019000000}">
      <text>
        <r>
          <rPr>
            <b/>
            <sz val="12"/>
            <color indexed="81"/>
            <rFont val="Tahoma"/>
            <family val="2"/>
          </rPr>
          <t>Diligencie los datos solicitados de la persona que será responsable del área para el indicador.</t>
        </r>
      </text>
    </comment>
    <comment ref="L34" authorId="2" shapeId="0" xr:uid="{00000000-0006-0000-2000-00001A000000}">
      <text>
        <r>
          <rPr>
            <b/>
            <sz val="12"/>
            <color indexed="81"/>
            <rFont val="Tahoma"/>
            <family val="2"/>
          </rPr>
          <t>Este espacio lo diligenciará la Oficina Asesora de Planeación</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100-000001000000}">
      <text>
        <r>
          <rPr>
            <b/>
            <sz val="9"/>
            <color indexed="81"/>
            <rFont val="Arial"/>
            <family val="2"/>
          </rPr>
          <t>Describa el nombre del indicador</t>
        </r>
      </text>
    </comment>
    <comment ref="L7" authorId="1" shapeId="0" xr:uid="{00000000-0006-0000-21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100-000003000000}">
      <text>
        <r>
          <rPr>
            <b/>
            <sz val="12"/>
            <color indexed="81"/>
            <rFont val="Tahoma"/>
            <family val="2"/>
          </rPr>
          <t>Seleccione al menos un objetivo estratégico al cual le contribuya el indicador</t>
        </r>
      </text>
    </comment>
    <comment ref="L9" authorId="1" shapeId="0" xr:uid="{00000000-0006-0000-21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100-000005000000}">
      <text>
        <r>
          <rPr>
            <b/>
            <sz val="9"/>
            <color indexed="81"/>
            <rFont val="Arial"/>
            <family val="2"/>
          </rPr>
          <t>Seleccione el proceso que el indicador permite medir</t>
        </r>
      </text>
    </comment>
    <comment ref="L10" authorId="1" shapeId="0" xr:uid="{00000000-0006-0000-21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100-000007000000}">
      <text>
        <r>
          <rPr>
            <b/>
            <sz val="9"/>
            <color indexed="81"/>
            <rFont val="Arial"/>
            <family val="2"/>
          </rPr>
          <t>Seleccione que tipo de indicador es el que está formulando</t>
        </r>
      </text>
    </comment>
    <comment ref="L11" authorId="2" shapeId="0" xr:uid="{00000000-0006-0000-21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100-000009000000}">
      <text>
        <r>
          <rPr>
            <b/>
            <sz val="9"/>
            <color indexed="81"/>
            <rFont val="Arial"/>
            <family val="2"/>
          </rPr>
          <t>Describa la forma o procedimiento para realizar la medición del indicador</t>
        </r>
      </text>
    </comment>
    <comment ref="L12" authorId="1" shapeId="0" xr:uid="{00000000-0006-0000-21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100-00000B000000}">
      <text>
        <r>
          <rPr>
            <b/>
            <sz val="9"/>
            <color indexed="81"/>
            <rFont val="Arial"/>
            <family val="2"/>
          </rPr>
          <t>Amplíe, si es necesario, la información de las fuentes de información. Ejemplo DANE - Encuesta Nacional de Hogares 2020</t>
        </r>
      </text>
    </comment>
    <comment ref="L13" authorId="2" shapeId="0" xr:uid="{00000000-0006-0000-2100-00000C000000}">
      <text>
        <r>
          <rPr>
            <sz val="12"/>
            <color indexed="81"/>
            <rFont val="Tahoma"/>
            <family val="2"/>
          </rPr>
          <t xml:space="preserve">Especificque la unidad de medida del indicador: Ejemplo: Número, personas, procentaje…
</t>
        </r>
      </text>
    </comment>
    <comment ref="B14" authorId="0" shapeId="0" xr:uid="{00000000-0006-0000-2100-00000D000000}">
      <text>
        <r>
          <rPr>
            <b/>
            <sz val="10"/>
            <color indexed="81"/>
            <rFont val="Arial"/>
            <family val="2"/>
          </rPr>
          <t>Seleccione la periodicidad con que se realizará la medición</t>
        </r>
      </text>
    </comment>
    <comment ref="D14" authorId="0" shapeId="0" xr:uid="{00000000-0006-0000-2100-00000E000000}">
      <text>
        <r>
          <rPr>
            <b/>
            <sz val="10"/>
            <color indexed="81"/>
            <rFont val="Arial"/>
            <family val="2"/>
          </rPr>
          <t>Seleccione, de la lista desplegable, el tipo de acumulación</t>
        </r>
      </text>
    </comment>
    <comment ref="L14" authorId="1" shapeId="0" xr:uid="{00000000-0006-0000-21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1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1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100-000012000000}">
      <text>
        <r>
          <rPr>
            <sz val="9"/>
            <color indexed="81"/>
            <rFont val="Tahoma"/>
            <family val="2"/>
          </rPr>
          <t>Escriba el año de la vigencia del indicador. Esto es, el año para el que calucla las metas.  Ejemplo: 2021</t>
        </r>
      </text>
    </comment>
    <comment ref="C23" authorId="0" shapeId="0" xr:uid="{00000000-0006-0000-21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1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21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1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21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1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100-000019000000}">
      <text>
        <r>
          <rPr>
            <b/>
            <sz val="12"/>
            <color indexed="81"/>
            <rFont val="Tahoma"/>
            <family val="2"/>
          </rPr>
          <t>Diligencie los datos solicitados de la persona que será responsable del área para el indicador.</t>
        </r>
      </text>
    </comment>
    <comment ref="L34" authorId="2" shapeId="0" xr:uid="{00000000-0006-0000-2100-00001A000000}">
      <text>
        <r>
          <rPr>
            <b/>
            <sz val="12"/>
            <color indexed="81"/>
            <rFont val="Tahoma"/>
            <family val="2"/>
          </rPr>
          <t>Este espacio lo diligenciará la Oficina Asesora de Planeación</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200-000001000000}">
      <text>
        <r>
          <rPr>
            <b/>
            <sz val="9"/>
            <color indexed="81"/>
            <rFont val="Arial"/>
            <family val="2"/>
          </rPr>
          <t>Describa el nombre del indicador</t>
        </r>
      </text>
    </comment>
    <comment ref="L7" authorId="1" shapeId="0" xr:uid="{00000000-0006-0000-22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200-000003000000}">
      <text>
        <r>
          <rPr>
            <b/>
            <sz val="12"/>
            <color indexed="81"/>
            <rFont val="Tahoma"/>
            <family val="2"/>
          </rPr>
          <t>Seleccione al menos un objetivo estratégico al cual le contribuya el indicador</t>
        </r>
      </text>
    </comment>
    <comment ref="L9" authorId="1" shapeId="0" xr:uid="{00000000-0006-0000-22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200-000005000000}">
      <text>
        <r>
          <rPr>
            <b/>
            <sz val="9"/>
            <color indexed="81"/>
            <rFont val="Arial"/>
            <family val="2"/>
          </rPr>
          <t>Seleccione el proceso que el indicador permite medir</t>
        </r>
      </text>
    </comment>
    <comment ref="L10" authorId="1" shapeId="0" xr:uid="{00000000-0006-0000-22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200-000007000000}">
      <text>
        <r>
          <rPr>
            <b/>
            <sz val="9"/>
            <color indexed="81"/>
            <rFont val="Arial"/>
            <family val="2"/>
          </rPr>
          <t>Seleccione que tipo de indicador es el que está formulando</t>
        </r>
      </text>
    </comment>
    <comment ref="L11" authorId="2" shapeId="0" xr:uid="{00000000-0006-0000-22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200-000009000000}">
      <text>
        <r>
          <rPr>
            <b/>
            <sz val="9"/>
            <color indexed="81"/>
            <rFont val="Arial"/>
            <family val="2"/>
          </rPr>
          <t>Describa la forma o procedimiento para realizar la medición del indicador</t>
        </r>
      </text>
    </comment>
    <comment ref="L12" authorId="1" shapeId="0" xr:uid="{00000000-0006-0000-22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200-00000B000000}">
      <text>
        <r>
          <rPr>
            <b/>
            <sz val="9"/>
            <color indexed="81"/>
            <rFont val="Arial"/>
            <family val="2"/>
          </rPr>
          <t>Amplíe, si es necesario, la información de las fuentes de información. Ejemplo DANE - Encuesta Nacional de Hogares 2020</t>
        </r>
      </text>
    </comment>
    <comment ref="L13" authorId="2" shapeId="0" xr:uid="{00000000-0006-0000-2200-00000C000000}">
      <text>
        <r>
          <rPr>
            <sz val="12"/>
            <color indexed="81"/>
            <rFont val="Tahoma"/>
            <family val="2"/>
          </rPr>
          <t xml:space="preserve">Especificque la unidad de medida del indicador: Ejemplo: Número, personas, procentaje…
</t>
        </r>
      </text>
    </comment>
    <comment ref="B14" authorId="0" shapeId="0" xr:uid="{00000000-0006-0000-2200-00000D000000}">
      <text>
        <r>
          <rPr>
            <b/>
            <sz val="10"/>
            <color indexed="81"/>
            <rFont val="Arial"/>
            <family val="2"/>
          </rPr>
          <t>Seleccione la periodicidad con que se realizará la medición</t>
        </r>
      </text>
    </comment>
    <comment ref="D14" authorId="0" shapeId="0" xr:uid="{00000000-0006-0000-2200-00000E000000}">
      <text>
        <r>
          <rPr>
            <b/>
            <sz val="10"/>
            <color indexed="81"/>
            <rFont val="Arial"/>
            <family val="2"/>
          </rPr>
          <t>Seleccione, de la lista desplegable, el tipo de acumulación</t>
        </r>
      </text>
    </comment>
    <comment ref="L14" authorId="1" shapeId="0" xr:uid="{00000000-0006-0000-22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2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2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200-000012000000}">
      <text>
        <r>
          <rPr>
            <sz val="9"/>
            <color indexed="81"/>
            <rFont val="Tahoma"/>
            <family val="2"/>
          </rPr>
          <t>Escriba el año de la vigencia del indicador. Esto es, el año para el que calucla las metas.  Ejemplo: 2021</t>
        </r>
      </text>
    </comment>
    <comment ref="C23" authorId="0" shapeId="0" xr:uid="{00000000-0006-0000-22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2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22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2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22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2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200-000019000000}">
      <text>
        <r>
          <rPr>
            <b/>
            <sz val="12"/>
            <color indexed="81"/>
            <rFont val="Tahoma"/>
            <family val="2"/>
          </rPr>
          <t>Diligencie los datos solicitados de la persona que será responsable del área para el indicador.</t>
        </r>
      </text>
    </comment>
    <comment ref="L34" authorId="2" shapeId="0" xr:uid="{00000000-0006-0000-2200-00001A000000}">
      <text>
        <r>
          <rPr>
            <b/>
            <sz val="12"/>
            <color indexed="81"/>
            <rFont val="Tahoma"/>
            <family val="2"/>
          </rPr>
          <t>Este espacio lo diligenciará la Oficina Asesora de Planeación</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300-000001000000}">
      <text>
        <r>
          <rPr>
            <b/>
            <sz val="9"/>
            <color indexed="81"/>
            <rFont val="Arial"/>
            <family val="2"/>
          </rPr>
          <t>Describa el nombre del indicador</t>
        </r>
      </text>
    </comment>
    <comment ref="L7" authorId="1" shapeId="0" xr:uid="{00000000-0006-0000-23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300-000003000000}">
      <text>
        <r>
          <rPr>
            <b/>
            <sz val="12"/>
            <color indexed="81"/>
            <rFont val="Tahoma"/>
            <family val="2"/>
          </rPr>
          <t>Seleccione al menos un objetivo estratégico al cual le contribuya el indicador</t>
        </r>
      </text>
    </comment>
    <comment ref="L9" authorId="1" shapeId="0" xr:uid="{00000000-0006-0000-23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300-000005000000}">
      <text>
        <r>
          <rPr>
            <b/>
            <sz val="9"/>
            <color indexed="81"/>
            <rFont val="Arial"/>
            <family val="2"/>
          </rPr>
          <t>Seleccione el proceso que el indicador permite medir</t>
        </r>
      </text>
    </comment>
    <comment ref="L10" authorId="1" shapeId="0" xr:uid="{00000000-0006-0000-23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300-000007000000}">
      <text>
        <r>
          <rPr>
            <b/>
            <sz val="9"/>
            <color indexed="81"/>
            <rFont val="Arial"/>
            <family val="2"/>
          </rPr>
          <t>Seleccione que tipo de indicador es el que está formulando</t>
        </r>
      </text>
    </comment>
    <comment ref="L11" authorId="2" shapeId="0" xr:uid="{00000000-0006-0000-23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300-000009000000}">
      <text>
        <r>
          <rPr>
            <b/>
            <sz val="9"/>
            <color indexed="81"/>
            <rFont val="Arial"/>
            <family val="2"/>
          </rPr>
          <t>Describa la forma o procedimiento para realizar la medición del indicador</t>
        </r>
      </text>
    </comment>
    <comment ref="L12" authorId="1" shapeId="0" xr:uid="{00000000-0006-0000-23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300-00000B000000}">
      <text>
        <r>
          <rPr>
            <b/>
            <sz val="9"/>
            <color indexed="81"/>
            <rFont val="Arial"/>
            <family val="2"/>
          </rPr>
          <t>Amplíe, si es necesario, la información de las fuentes de información. Ejemplo DANE - Encuesta Nacional de Hogares 2020</t>
        </r>
      </text>
    </comment>
    <comment ref="L13" authorId="2" shapeId="0" xr:uid="{00000000-0006-0000-2300-00000C000000}">
      <text>
        <r>
          <rPr>
            <sz val="12"/>
            <color indexed="81"/>
            <rFont val="Tahoma"/>
            <family val="2"/>
          </rPr>
          <t xml:space="preserve">Especificque la unidad de medida del indicador: Ejemplo: Número, personas, procentaje…
</t>
        </r>
      </text>
    </comment>
    <comment ref="B14" authorId="0" shapeId="0" xr:uid="{00000000-0006-0000-2300-00000D000000}">
      <text>
        <r>
          <rPr>
            <b/>
            <sz val="10"/>
            <color indexed="81"/>
            <rFont val="Arial"/>
            <family val="2"/>
          </rPr>
          <t>Seleccione la periodicidad con que se realizará la medición</t>
        </r>
      </text>
    </comment>
    <comment ref="D14" authorId="0" shapeId="0" xr:uid="{00000000-0006-0000-2300-00000E000000}">
      <text>
        <r>
          <rPr>
            <b/>
            <sz val="10"/>
            <color indexed="81"/>
            <rFont val="Arial"/>
            <family val="2"/>
          </rPr>
          <t>Seleccione, de la lista desplegable, el tipo de acumulación</t>
        </r>
      </text>
    </comment>
    <comment ref="L14" authorId="1" shapeId="0" xr:uid="{00000000-0006-0000-23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3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3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300-000012000000}">
      <text>
        <r>
          <rPr>
            <sz val="9"/>
            <color indexed="81"/>
            <rFont val="Tahoma"/>
            <family val="2"/>
          </rPr>
          <t>Escriba el año de la vigencia del indicador. Esto es, el año para el que calucla las metas.  Ejemplo: 2021</t>
        </r>
      </text>
    </comment>
    <comment ref="C23" authorId="0" shapeId="0" xr:uid="{00000000-0006-0000-23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3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23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3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23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3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300-000019000000}">
      <text>
        <r>
          <rPr>
            <b/>
            <sz val="12"/>
            <color indexed="81"/>
            <rFont val="Tahoma"/>
            <family val="2"/>
          </rPr>
          <t>Diligencie los datos solicitados de la persona que será responsable del área para el indicador.</t>
        </r>
      </text>
    </comment>
    <comment ref="L34" authorId="2" shapeId="0" xr:uid="{00000000-0006-0000-2300-00001A000000}">
      <text>
        <r>
          <rPr>
            <b/>
            <sz val="12"/>
            <color indexed="81"/>
            <rFont val="Tahoma"/>
            <family val="2"/>
          </rPr>
          <t>Este espacio lo diligenciará la Oficina Asesora de Planeación</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400-000001000000}">
      <text>
        <r>
          <rPr>
            <b/>
            <sz val="9"/>
            <color indexed="81"/>
            <rFont val="Arial"/>
            <family val="2"/>
          </rPr>
          <t>Describa el nombre del indicador</t>
        </r>
      </text>
    </comment>
    <comment ref="L7" authorId="1" shapeId="0" xr:uid="{00000000-0006-0000-24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400-000003000000}">
      <text>
        <r>
          <rPr>
            <b/>
            <sz val="12"/>
            <color indexed="81"/>
            <rFont val="Tahoma"/>
            <family val="2"/>
          </rPr>
          <t>Seleccione al menos un objetivo estratégico al cual le contribuya el indicador</t>
        </r>
      </text>
    </comment>
    <comment ref="L9" authorId="1" shapeId="0" xr:uid="{00000000-0006-0000-24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400-000005000000}">
      <text>
        <r>
          <rPr>
            <b/>
            <sz val="9"/>
            <color indexed="81"/>
            <rFont val="Arial"/>
            <family val="2"/>
          </rPr>
          <t>Seleccione el proceso que el indicador permite medir</t>
        </r>
      </text>
    </comment>
    <comment ref="L10" authorId="1" shapeId="0" xr:uid="{00000000-0006-0000-24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400-000007000000}">
      <text>
        <r>
          <rPr>
            <b/>
            <sz val="9"/>
            <color indexed="81"/>
            <rFont val="Arial"/>
            <family val="2"/>
          </rPr>
          <t>Seleccione que tipo de indicador es el que está formulando</t>
        </r>
      </text>
    </comment>
    <comment ref="L11" authorId="2" shapeId="0" xr:uid="{00000000-0006-0000-24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400-000009000000}">
      <text>
        <r>
          <rPr>
            <b/>
            <sz val="9"/>
            <color indexed="81"/>
            <rFont val="Arial"/>
            <family val="2"/>
          </rPr>
          <t>Describa la forma o procedimiento para realizar la medición del indicador</t>
        </r>
      </text>
    </comment>
    <comment ref="L12" authorId="1" shapeId="0" xr:uid="{00000000-0006-0000-24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400-00000B000000}">
      <text>
        <r>
          <rPr>
            <b/>
            <sz val="9"/>
            <color indexed="81"/>
            <rFont val="Arial"/>
            <family val="2"/>
          </rPr>
          <t>Amplíe, si es necesario, la información de las fuentes de información. Ejemplo DANE - Encuesta Nacional de Hogares 2020</t>
        </r>
      </text>
    </comment>
    <comment ref="L13" authorId="2" shapeId="0" xr:uid="{00000000-0006-0000-2400-00000C000000}">
      <text>
        <r>
          <rPr>
            <sz val="12"/>
            <color indexed="81"/>
            <rFont val="Tahoma"/>
            <family val="2"/>
          </rPr>
          <t xml:space="preserve">Especificque la unidad de medida del indicador: Ejemplo: Número, personas, procentaje…
</t>
        </r>
      </text>
    </comment>
    <comment ref="B14" authorId="0" shapeId="0" xr:uid="{00000000-0006-0000-2400-00000D000000}">
      <text>
        <r>
          <rPr>
            <b/>
            <sz val="10"/>
            <color indexed="81"/>
            <rFont val="Arial"/>
            <family val="2"/>
          </rPr>
          <t>Seleccione la periodicidad con que se realizará la medición</t>
        </r>
      </text>
    </comment>
    <comment ref="D14" authorId="0" shapeId="0" xr:uid="{00000000-0006-0000-2400-00000E000000}">
      <text>
        <r>
          <rPr>
            <b/>
            <sz val="10"/>
            <color indexed="81"/>
            <rFont val="Arial"/>
            <family val="2"/>
          </rPr>
          <t>Seleccione, de la lista desplegable, el tipo de acumulación</t>
        </r>
      </text>
    </comment>
    <comment ref="L14" authorId="1" shapeId="0" xr:uid="{00000000-0006-0000-24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4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4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400-000012000000}">
      <text>
        <r>
          <rPr>
            <sz val="9"/>
            <color indexed="81"/>
            <rFont val="Tahoma"/>
            <family val="2"/>
          </rPr>
          <t>Escriba el año de la vigencia del indicador. Esto es, el año para el que calucla las metas.  Ejemplo: 2021</t>
        </r>
      </text>
    </comment>
    <comment ref="C23" authorId="0" shapeId="0" xr:uid="{00000000-0006-0000-24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4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24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4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24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4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400-000019000000}">
      <text>
        <r>
          <rPr>
            <b/>
            <sz val="12"/>
            <color indexed="81"/>
            <rFont val="Tahoma"/>
            <family val="2"/>
          </rPr>
          <t>Diligencie los datos solicitados de la persona que será responsable del área para el indicador.</t>
        </r>
      </text>
    </comment>
    <comment ref="L34" authorId="2" shapeId="0" xr:uid="{00000000-0006-0000-2400-00001A000000}">
      <text>
        <r>
          <rPr>
            <b/>
            <sz val="12"/>
            <color indexed="81"/>
            <rFont val="Tahoma"/>
            <family val="2"/>
          </rPr>
          <t>Este espacio lo diligenciará la Oficina Asesora de Planeación</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500-000001000000}">
      <text>
        <r>
          <rPr>
            <b/>
            <sz val="9"/>
            <color indexed="81"/>
            <rFont val="Arial"/>
            <family val="2"/>
          </rPr>
          <t>Describa el nombre del indicador</t>
        </r>
      </text>
    </comment>
    <comment ref="L7" authorId="1" shapeId="0" xr:uid="{00000000-0006-0000-25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500-000003000000}">
      <text>
        <r>
          <rPr>
            <b/>
            <sz val="12"/>
            <color indexed="81"/>
            <rFont val="Tahoma"/>
            <family val="2"/>
          </rPr>
          <t>Seleccione al menos un objetivo estratégico al cual le contribuya el indicador</t>
        </r>
      </text>
    </comment>
    <comment ref="L9" authorId="1" shapeId="0" xr:uid="{00000000-0006-0000-25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500-000005000000}">
      <text>
        <r>
          <rPr>
            <b/>
            <sz val="9"/>
            <color indexed="81"/>
            <rFont val="Arial"/>
            <family val="2"/>
          </rPr>
          <t>Seleccione el proceso que el indicador permite medir</t>
        </r>
      </text>
    </comment>
    <comment ref="L10" authorId="1" shapeId="0" xr:uid="{00000000-0006-0000-25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500-000007000000}">
      <text>
        <r>
          <rPr>
            <b/>
            <sz val="9"/>
            <color indexed="81"/>
            <rFont val="Arial"/>
            <family val="2"/>
          </rPr>
          <t>Seleccione que tipo de indicador es el que está formulando</t>
        </r>
      </text>
    </comment>
    <comment ref="L11" authorId="2" shapeId="0" xr:uid="{00000000-0006-0000-25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500-000009000000}">
      <text>
        <r>
          <rPr>
            <b/>
            <sz val="9"/>
            <color indexed="81"/>
            <rFont val="Arial"/>
            <family val="2"/>
          </rPr>
          <t>Describa la forma o procedimiento para realizar la medición del indicador</t>
        </r>
      </text>
    </comment>
    <comment ref="L12" authorId="1" shapeId="0" xr:uid="{00000000-0006-0000-25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500-00000B000000}">
      <text>
        <r>
          <rPr>
            <b/>
            <sz val="9"/>
            <color indexed="81"/>
            <rFont val="Arial"/>
            <family val="2"/>
          </rPr>
          <t>Amplíe, si es necesario, la información de las fuentes de información. Ejemplo DANE - Encuesta Nacional de Hogares 2020</t>
        </r>
      </text>
    </comment>
    <comment ref="L13" authorId="2" shapeId="0" xr:uid="{00000000-0006-0000-2500-00000C000000}">
      <text>
        <r>
          <rPr>
            <sz val="12"/>
            <color indexed="81"/>
            <rFont val="Tahoma"/>
            <family val="2"/>
          </rPr>
          <t xml:space="preserve">Especificque la unidad de medida del indicador: Ejemplo: Número, personas, procentaje…
</t>
        </r>
      </text>
    </comment>
    <comment ref="B14" authorId="0" shapeId="0" xr:uid="{00000000-0006-0000-2500-00000D000000}">
      <text>
        <r>
          <rPr>
            <b/>
            <sz val="10"/>
            <color indexed="81"/>
            <rFont val="Arial"/>
            <family val="2"/>
          </rPr>
          <t>Seleccione la periodicidad con que se realizará la medición</t>
        </r>
      </text>
    </comment>
    <comment ref="D14" authorId="0" shapeId="0" xr:uid="{00000000-0006-0000-2500-00000E000000}">
      <text>
        <r>
          <rPr>
            <b/>
            <sz val="10"/>
            <color indexed="81"/>
            <rFont val="Arial"/>
            <family val="2"/>
          </rPr>
          <t>Seleccione, de la lista desplegable, el tipo de acumulación</t>
        </r>
      </text>
    </comment>
    <comment ref="L14" authorId="1" shapeId="0" xr:uid="{00000000-0006-0000-25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5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5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500-000012000000}">
      <text>
        <r>
          <rPr>
            <sz val="9"/>
            <color indexed="81"/>
            <rFont val="Tahoma"/>
            <family val="2"/>
          </rPr>
          <t>Escriba el año de la vigencia del indicador. Esto es, el año para el que calucla las metas.  Ejemplo: 2021</t>
        </r>
      </text>
    </comment>
    <comment ref="C23" authorId="0" shapeId="0" xr:uid="{00000000-0006-0000-25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5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25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5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25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5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500-000019000000}">
      <text>
        <r>
          <rPr>
            <b/>
            <sz val="12"/>
            <color indexed="81"/>
            <rFont val="Tahoma"/>
            <family val="2"/>
          </rPr>
          <t>Diligencie los datos solicitados de la persona que será responsable del área para el indicador.</t>
        </r>
      </text>
    </comment>
    <comment ref="L34" authorId="2" shapeId="0" xr:uid="{00000000-0006-0000-2500-00001A000000}">
      <text>
        <r>
          <rPr>
            <b/>
            <sz val="12"/>
            <color indexed="81"/>
            <rFont val="Tahoma"/>
            <family val="2"/>
          </rPr>
          <t>Este espacio lo diligenciará la Oficina Asesora de Planeación</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600-000001000000}">
      <text>
        <r>
          <rPr>
            <b/>
            <sz val="9"/>
            <color indexed="81"/>
            <rFont val="Arial"/>
            <family val="2"/>
          </rPr>
          <t>Describa el nombre del indicador</t>
        </r>
      </text>
    </comment>
    <comment ref="L7" authorId="1" shapeId="0" xr:uid="{00000000-0006-0000-26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600-000003000000}">
      <text>
        <r>
          <rPr>
            <b/>
            <sz val="12"/>
            <color indexed="81"/>
            <rFont val="Tahoma"/>
            <family val="2"/>
          </rPr>
          <t>Seleccione al menos un objetivo estratégico al cual le contribuya el indicador</t>
        </r>
      </text>
    </comment>
    <comment ref="L9" authorId="1" shapeId="0" xr:uid="{00000000-0006-0000-26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600-000005000000}">
      <text>
        <r>
          <rPr>
            <b/>
            <sz val="9"/>
            <color indexed="81"/>
            <rFont val="Arial"/>
            <family val="2"/>
          </rPr>
          <t>Seleccione el proceso que el indicador permite medir</t>
        </r>
      </text>
    </comment>
    <comment ref="L10" authorId="1" shapeId="0" xr:uid="{00000000-0006-0000-26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600-000007000000}">
      <text>
        <r>
          <rPr>
            <b/>
            <sz val="9"/>
            <color indexed="81"/>
            <rFont val="Arial"/>
            <family val="2"/>
          </rPr>
          <t>Seleccione que tipo de indicador es el que está formulando</t>
        </r>
      </text>
    </comment>
    <comment ref="L11" authorId="2" shapeId="0" xr:uid="{00000000-0006-0000-26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600-000009000000}">
      <text>
        <r>
          <rPr>
            <b/>
            <sz val="9"/>
            <color indexed="81"/>
            <rFont val="Arial"/>
            <family val="2"/>
          </rPr>
          <t>Describa la forma o procedimiento para realizar la medición del indicador</t>
        </r>
      </text>
    </comment>
    <comment ref="L12" authorId="1" shapeId="0" xr:uid="{00000000-0006-0000-26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600-00000B000000}">
      <text>
        <r>
          <rPr>
            <b/>
            <sz val="9"/>
            <color indexed="81"/>
            <rFont val="Arial"/>
            <family val="2"/>
          </rPr>
          <t>Amplíe, si es necesario, la información de las fuentes de información. Ejemplo DANE - Encuesta Nacional de Hogares 2020</t>
        </r>
      </text>
    </comment>
    <comment ref="L13" authorId="2" shapeId="0" xr:uid="{00000000-0006-0000-2600-00000C000000}">
      <text>
        <r>
          <rPr>
            <sz val="12"/>
            <color indexed="81"/>
            <rFont val="Tahoma"/>
            <family val="2"/>
          </rPr>
          <t xml:space="preserve">Especificque la unidad de medida del indicador: Ejemplo: Número, personas, procentaje…
</t>
        </r>
      </text>
    </comment>
    <comment ref="B14" authorId="0" shapeId="0" xr:uid="{00000000-0006-0000-2600-00000D000000}">
      <text>
        <r>
          <rPr>
            <b/>
            <sz val="10"/>
            <color indexed="81"/>
            <rFont val="Arial"/>
            <family val="2"/>
          </rPr>
          <t>Seleccione la periodicidad con que se realizará la medición</t>
        </r>
      </text>
    </comment>
    <comment ref="D14" authorId="0" shapeId="0" xr:uid="{00000000-0006-0000-2600-00000E000000}">
      <text>
        <r>
          <rPr>
            <b/>
            <sz val="10"/>
            <color indexed="81"/>
            <rFont val="Arial"/>
            <family val="2"/>
          </rPr>
          <t>Seleccione, de la lista desplegable, el tipo de acumulación</t>
        </r>
      </text>
    </comment>
    <comment ref="L14" authorId="1" shapeId="0" xr:uid="{00000000-0006-0000-26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6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6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600-000012000000}">
      <text>
        <r>
          <rPr>
            <sz val="9"/>
            <color indexed="81"/>
            <rFont val="Tahoma"/>
            <family val="2"/>
          </rPr>
          <t>Escriba el año de la vigencia del indicador. Esto es, el año para el que calucla las metas.  Ejemplo: 2021</t>
        </r>
      </text>
    </comment>
    <comment ref="C23" authorId="0" shapeId="0" xr:uid="{00000000-0006-0000-26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6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26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6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26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6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600-000019000000}">
      <text>
        <r>
          <rPr>
            <b/>
            <sz val="12"/>
            <color indexed="81"/>
            <rFont val="Tahoma"/>
            <family val="2"/>
          </rPr>
          <t>Diligencie los datos solicitados de la persona que será responsable del área para el indicador.</t>
        </r>
      </text>
    </comment>
    <comment ref="L34" authorId="2" shapeId="0" xr:uid="{00000000-0006-0000-2600-00001A000000}">
      <text>
        <r>
          <rPr>
            <b/>
            <sz val="12"/>
            <color indexed="81"/>
            <rFont val="Tahoma"/>
            <family val="2"/>
          </rPr>
          <t>Este espacio lo diligenciará la Oficina Asesora de Planeación</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700-000001000000}">
      <text>
        <r>
          <rPr>
            <b/>
            <sz val="9"/>
            <color indexed="81"/>
            <rFont val="Arial"/>
            <family val="2"/>
          </rPr>
          <t>Describa el nombre del indicador</t>
        </r>
      </text>
    </comment>
    <comment ref="L7" authorId="1" shapeId="0" xr:uid="{00000000-0006-0000-27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700-000003000000}">
      <text>
        <r>
          <rPr>
            <b/>
            <sz val="12"/>
            <color indexed="81"/>
            <rFont val="Tahoma"/>
            <family val="2"/>
          </rPr>
          <t>Seleccione al menos un objetivo estratégico al cual le contribuya el indicador</t>
        </r>
      </text>
    </comment>
    <comment ref="L9" authorId="1" shapeId="0" xr:uid="{00000000-0006-0000-27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700-000005000000}">
      <text>
        <r>
          <rPr>
            <b/>
            <sz val="9"/>
            <color indexed="81"/>
            <rFont val="Arial"/>
            <family val="2"/>
          </rPr>
          <t>Seleccione el proceso que el indicador permite medir</t>
        </r>
      </text>
    </comment>
    <comment ref="L10" authorId="1" shapeId="0" xr:uid="{00000000-0006-0000-27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700-000007000000}">
      <text>
        <r>
          <rPr>
            <b/>
            <sz val="9"/>
            <color indexed="81"/>
            <rFont val="Arial"/>
            <family val="2"/>
          </rPr>
          <t>Seleccione que tipo de indicador es el que está formulando</t>
        </r>
      </text>
    </comment>
    <comment ref="L11" authorId="2" shapeId="0" xr:uid="{00000000-0006-0000-27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700-000009000000}">
      <text>
        <r>
          <rPr>
            <b/>
            <sz val="9"/>
            <color indexed="81"/>
            <rFont val="Arial"/>
            <family val="2"/>
          </rPr>
          <t>Describa la forma o procedimiento para realizar la medición del indicador</t>
        </r>
      </text>
    </comment>
    <comment ref="L12" authorId="1" shapeId="0" xr:uid="{00000000-0006-0000-27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700-00000B000000}">
      <text>
        <r>
          <rPr>
            <b/>
            <sz val="9"/>
            <color indexed="81"/>
            <rFont val="Arial"/>
            <family val="2"/>
          </rPr>
          <t>Amplíe, si es necesario, la información de las fuentes de información. Ejemplo DANE - Encuesta Nacional de Hogares 2020</t>
        </r>
      </text>
    </comment>
    <comment ref="L13" authorId="2" shapeId="0" xr:uid="{00000000-0006-0000-2700-00000C000000}">
      <text>
        <r>
          <rPr>
            <sz val="12"/>
            <color indexed="81"/>
            <rFont val="Tahoma"/>
            <family val="2"/>
          </rPr>
          <t xml:space="preserve">Especificque la unidad de medida del indicador: Ejemplo: Número, personas, procentaje…
</t>
        </r>
      </text>
    </comment>
    <comment ref="B14" authorId="0" shapeId="0" xr:uid="{00000000-0006-0000-2700-00000D000000}">
      <text>
        <r>
          <rPr>
            <b/>
            <sz val="10"/>
            <color indexed="81"/>
            <rFont val="Arial"/>
            <family val="2"/>
          </rPr>
          <t>Seleccione la periodicidad con que se realizará la medición</t>
        </r>
      </text>
    </comment>
    <comment ref="D14" authorId="0" shapeId="0" xr:uid="{00000000-0006-0000-2700-00000E000000}">
      <text>
        <r>
          <rPr>
            <b/>
            <sz val="10"/>
            <color indexed="81"/>
            <rFont val="Arial"/>
            <family val="2"/>
          </rPr>
          <t>Seleccione, de la lista desplegable, el tipo de acumulación</t>
        </r>
      </text>
    </comment>
    <comment ref="L14" authorId="1" shapeId="0" xr:uid="{00000000-0006-0000-27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7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7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700-000012000000}">
      <text>
        <r>
          <rPr>
            <sz val="9"/>
            <color indexed="81"/>
            <rFont val="Tahoma"/>
            <family val="2"/>
          </rPr>
          <t>Escriba el año de la vigencia del indicador. Esto es, el año para el que calucla las metas.  Ejemplo: 2021</t>
        </r>
      </text>
    </comment>
    <comment ref="C23" authorId="0" shapeId="0" xr:uid="{00000000-0006-0000-27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7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27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7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27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7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700-000019000000}">
      <text>
        <r>
          <rPr>
            <b/>
            <sz val="12"/>
            <color indexed="81"/>
            <rFont val="Tahoma"/>
            <family val="2"/>
          </rPr>
          <t>Diligencie los datos solicitados de la persona que será responsable del área para el indicador.</t>
        </r>
      </text>
    </comment>
    <comment ref="L34" authorId="2" shapeId="0" xr:uid="{00000000-0006-0000-2700-00001A000000}">
      <text>
        <r>
          <rPr>
            <b/>
            <sz val="12"/>
            <color indexed="81"/>
            <rFont val="Tahoma"/>
            <family val="2"/>
          </rPr>
          <t>Este espacio lo diligenciará la Oficina Asesora de Planeación</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800-000001000000}">
      <text>
        <r>
          <rPr>
            <b/>
            <sz val="9"/>
            <color indexed="81"/>
            <rFont val="Arial"/>
            <family val="2"/>
          </rPr>
          <t>Describa el nombre del indicador</t>
        </r>
      </text>
    </comment>
    <comment ref="L7" authorId="1" shapeId="0" xr:uid="{00000000-0006-0000-28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800-000003000000}">
      <text>
        <r>
          <rPr>
            <b/>
            <sz val="12"/>
            <color indexed="81"/>
            <rFont val="Tahoma"/>
            <family val="2"/>
          </rPr>
          <t>Seleccione al menos un objetivo estratégico al cual le contribuya el indicador</t>
        </r>
      </text>
    </comment>
    <comment ref="L9" authorId="1" shapeId="0" xr:uid="{00000000-0006-0000-28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800-000005000000}">
      <text>
        <r>
          <rPr>
            <b/>
            <sz val="9"/>
            <color indexed="81"/>
            <rFont val="Arial"/>
            <family val="2"/>
          </rPr>
          <t>Seleccione el proceso que el indicador permite medir</t>
        </r>
      </text>
    </comment>
    <comment ref="L10" authorId="1" shapeId="0" xr:uid="{00000000-0006-0000-28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800-000007000000}">
      <text>
        <r>
          <rPr>
            <b/>
            <sz val="9"/>
            <color indexed="81"/>
            <rFont val="Arial"/>
            <family val="2"/>
          </rPr>
          <t>Seleccione que tipo de indicador es el que está formulando</t>
        </r>
      </text>
    </comment>
    <comment ref="L11" authorId="2" shapeId="0" xr:uid="{00000000-0006-0000-28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800-000009000000}">
      <text>
        <r>
          <rPr>
            <b/>
            <sz val="9"/>
            <color indexed="81"/>
            <rFont val="Arial"/>
            <family val="2"/>
          </rPr>
          <t>Describa la forma o procedimiento para realizar la medición del indicador</t>
        </r>
      </text>
    </comment>
    <comment ref="L12" authorId="1" shapeId="0" xr:uid="{00000000-0006-0000-28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800-00000B000000}">
      <text>
        <r>
          <rPr>
            <b/>
            <sz val="9"/>
            <color indexed="81"/>
            <rFont val="Arial"/>
            <family val="2"/>
          </rPr>
          <t>Amplíe, si es necesario, la información de las fuentes de información. Ejemplo DANE - Encuesta Nacional de Hogares 2020</t>
        </r>
      </text>
    </comment>
    <comment ref="L13" authorId="2" shapeId="0" xr:uid="{00000000-0006-0000-2800-00000C000000}">
      <text>
        <r>
          <rPr>
            <sz val="12"/>
            <color indexed="81"/>
            <rFont val="Tahoma"/>
            <family val="2"/>
          </rPr>
          <t xml:space="preserve">Especificque la unidad de medida del indicador: Ejemplo: Número, personas, procentaje…
</t>
        </r>
      </text>
    </comment>
    <comment ref="B14" authorId="0" shapeId="0" xr:uid="{00000000-0006-0000-2800-00000D000000}">
      <text>
        <r>
          <rPr>
            <b/>
            <sz val="10"/>
            <color indexed="81"/>
            <rFont val="Arial"/>
            <family val="2"/>
          </rPr>
          <t>Seleccione la periodicidad con que se realizará la medición</t>
        </r>
      </text>
    </comment>
    <comment ref="D14" authorId="0" shapeId="0" xr:uid="{00000000-0006-0000-2800-00000E000000}">
      <text>
        <r>
          <rPr>
            <b/>
            <sz val="10"/>
            <color indexed="81"/>
            <rFont val="Arial"/>
            <family val="2"/>
          </rPr>
          <t>Seleccione, de la lista desplegable, el tipo de acumulación</t>
        </r>
      </text>
    </comment>
    <comment ref="L14" authorId="1" shapeId="0" xr:uid="{00000000-0006-0000-28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8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8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800-000012000000}">
      <text>
        <r>
          <rPr>
            <sz val="9"/>
            <color indexed="81"/>
            <rFont val="Tahoma"/>
            <family val="2"/>
          </rPr>
          <t>Escriba el año de la vigencia del indicador. Esto es, el año para el que calucla las metas.  Ejemplo: 2021</t>
        </r>
      </text>
    </comment>
    <comment ref="C23" authorId="0" shapeId="0" xr:uid="{00000000-0006-0000-28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8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28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8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28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8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800-000019000000}">
      <text>
        <r>
          <rPr>
            <b/>
            <sz val="12"/>
            <color indexed="81"/>
            <rFont val="Tahoma"/>
            <family val="2"/>
          </rPr>
          <t>Diligencie los datos solicitados de la persona que será responsable del área para el indicador.</t>
        </r>
      </text>
    </comment>
    <comment ref="L34" authorId="2" shapeId="0" xr:uid="{00000000-0006-0000-2800-00001A000000}">
      <text>
        <r>
          <rPr>
            <b/>
            <sz val="12"/>
            <color indexed="81"/>
            <rFont val="Tahoma"/>
            <family val="2"/>
          </rPr>
          <t>Este espacio lo diligenciará la Oficina Asesora de Planeación</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900-000001000000}">
      <text>
        <r>
          <rPr>
            <b/>
            <sz val="9"/>
            <color indexed="81"/>
            <rFont val="Arial"/>
            <family val="2"/>
          </rPr>
          <t>Describa el nombre del indicador</t>
        </r>
      </text>
    </comment>
    <comment ref="L7" authorId="1" shapeId="0" xr:uid="{00000000-0006-0000-29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900-000003000000}">
      <text>
        <r>
          <rPr>
            <b/>
            <sz val="12"/>
            <color indexed="81"/>
            <rFont val="Tahoma"/>
            <family val="2"/>
          </rPr>
          <t>Seleccione al menos un objetivo estratégico al cual le contribuya el indicador</t>
        </r>
      </text>
    </comment>
    <comment ref="L9" authorId="1" shapeId="0" xr:uid="{00000000-0006-0000-29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900-000005000000}">
      <text>
        <r>
          <rPr>
            <b/>
            <sz val="9"/>
            <color indexed="81"/>
            <rFont val="Arial"/>
            <family val="2"/>
          </rPr>
          <t>Seleccione el proceso que el indicador permite medir</t>
        </r>
      </text>
    </comment>
    <comment ref="L10" authorId="1" shapeId="0" xr:uid="{00000000-0006-0000-29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900-000007000000}">
      <text>
        <r>
          <rPr>
            <b/>
            <sz val="9"/>
            <color indexed="81"/>
            <rFont val="Arial"/>
            <family val="2"/>
          </rPr>
          <t>Seleccione que tipo de indicador es el que está formulando</t>
        </r>
      </text>
    </comment>
    <comment ref="L11" authorId="2" shapeId="0" xr:uid="{00000000-0006-0000-29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900-000009000000}">
      <text>
        <r>
          <rPr>
            <b/>
            <sz val="9"/>
            <color indexed="81"/>
            <rFont val="Arial"/>
            <family val="2"/>
          </rPr>
          <t>Describa la forma o procedimiento para realizar la medición del indicador</t>
        </r>
      </text>
    </comment>
    <comment ref="L12" authorId="1" shapeId="0" xr:uid="{00000000-0006-0000-29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900-00000B000000}">
      <text>
        <r>
          <rPr>
            <b/>
            <sz val="9"/>
            <color indexed="81"/>
            <rFont val="Arial"/>
            <family val="2"/>
          </rPr>
          <t>Amplíe, si es necesario, la información de las fuentes de información. Ejemplo DANE - Encuesta Nacional de Hogares 2020</t>
        </r>
      </text>
    </comment>
    <comment ref="L13" authorId="2" shapeId="0" xr:uid="{00000000-0006-0000-2900-00000C000000}">
      <text>
        <r>
          <rPr>
            <sz val="12"/>
            <color indexed="81"/>
            <rFont val="Tahoma"/>
            <family val="2"/>
          </rPr>
          <t xml:space="preserve">Especificque la unidad de medida del indicador: Ejemplo: Número, personas, procentaje…
</t>
        </r>
      </text>
    </comment>
    <comment ref="B14" authorId="0" shapeId="0" xr:uid="{00000000-0006-0000-2900-00000D000000}">
      <text>
        <r>
          <rPr>
            <b/>
            <sz val="10"/>
            <color indexed="81"/>
            <rFont val="Arial"/>
            <family val="2"/>
          </rPr>
          <t>Seleccione la periodicidad con que se realizará la medición</t>
        </r>
      </text>
    </comment>
    <comment ref="D14" authorId="0" shapeId="0" xr:uid="{00000000-0006-0000-2900-00000E000000}">
      <text>
        <r>
          <rPr>
            <b/>
            <sz val="10"/>
            <color indexed="81"/>
            <rFont val="Arial"/>
            <family val="2"/>
          </rPr>
          <t>Seleccione, de la lista desplegable, el tipo de acumulación</t>
        </r>
      </text>
    </comment>
    <comment ref="L14" authorId="1" shapeId="0" xr:uid="{00000000-0006-0000-29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9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9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900-000012000000}">
      <text>
        <r>
          <rPr>
            <sz val="9"/>
            <color indexed="81"/>
            <rFont val="Tahoma"/>
            <family val="2"/>
          </rPr>
          <t>Escriba el año de la vigencia del indicador. Esto es, el año para el que calucla las metas.  Ejemplo: 2021</t>
        </r>
      </text>
    </comment>
    <comment ref="C23" authorId="0" shapeId="0" xr:uid="{00000000-0006-0000-29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9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29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9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29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9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900-000019000000}">
      <text>
        <r>
          <rPr>
            <b/>
            <sz val="12"/>
            <color indexed="81"/>
            <rFont val="Tahoma"/>
            <family val="2"/>
          </rPr>
          <t>Diligencie los datos solicitados de la persona que será responsable del área para el indicador.</t>
        </r>
      </text>
    </comment>
    <comment ref="L34" authorId="2" shapeId="0" xr:uid="{00000000-0006-0000-2900-00001A000000}">
      <text>
        <r>
          <rPr>
            <b/>
            <sz val="12"/>
            <color indexed="81"/>
            <rFont val="Tahoma"/>
            <family val="2"/>
          </rPr>
          <t>Este espacio lo diligenciará la Oficina Asesora de Planeación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400-000001000000}">
      <text>
        <r>
          <rPr>
            <b/>
            <sz val="9"/>
            <rFont val="Arial"/>
            <family val="2"/>
          </rPr>
          <t>Describa el nombre del indicador</t>
        </r>
      </text>
    </comment>
    <comment ref="L7" authorId="1" shapeId="0" xr:uid="{00000000-0006-0000-0400-000002000000}">
      <text>
        <r>
          <rPr>
            <b/>
            <sz val="12"/>
            <rFont val="Tahoma"/>
            <family val="2"/>
          </rPr>
          <t xml:space="preserve">Planeación: </t>
        </r>
        <r>
          <rPr>
            <sz val="12"/>
            <rFont val="Tahoma"/>
            <family val="2"/>
          </rPr>
          <t>Seleccione el Objetivo institucional al que le contribuye el indicador.</t>
        </r>
      </text>
    </comment>
    <comment ref="L8" authorId="1" shapeId="0" xr:uid="{00000000-0006-0000-0400-000003000000}">
      <text>
        <r>
          <rPr>
            <b/>
            <sz val="12"/>
            <rFont val="Tahoma"/>
            <family val="2"/>
          </rPr>
          <t>Seleccione al menos un objetivo estratégico al cual le contribuya el indicador</t>
        </r>
      </text>
    </comment>
    <comment ref="L9" authorId="1" shapeId="0" xr:uid="{00000000-0006-0000-0400-000004000000}">
      <text>
        <r>
          <rPr>
            <b/>
            <sz val="12"/>
            <rFont val="Tahoma"/>
            <family val="2"/>
          </rPr>
          <t xml:space="preserve">Planeación: </t>
        </r>
        <r>
          <rPr>
            <sz val="12"/>
            <rFont val="Tahoma"/>
            <family val="2"/>
          </rPr>
          <t>Argumente brevemente cómo el indicador propuesto contribuye a materializar el objetivo institucional y el objetivo estratégico seleccionados en las casillas anteriores</t>
        </r>
      </text>
    </comment>
    <comment ref="B10" authorId="0" shapeId="0" xr:uid="{00000000-0006-0000-0400-000005000000}">
      <text>
        <r>
          <rPr>
            <b/>
            <sz val="9"/>
            <rFont val="Arial"/>
            <family val="2"/>
          </rPr>
          <t>Seleccione el proceso que el indicador permite medir</t>
        </r>
      </text>
    </comment>
    <comment ref="L10" authorId="1" shapeId="0" xr:uid="{00000000-0006-0000-0400-000006000000}">
      <text>
        <r>
          <rPr>
            <b/>
            <sz val="12"/>
            <rFont val="Tahoma"/>
            <family val="2"/>
          </rPr>
          <t>Planeación:</t>
        </r>
        <r>
          <rPr>
            <sz val="12"/>
            <rFont val="Tahoma"/>
            <family val="2"/>
          </rPr>
          <t xml:space="preserve">  Seleccione de la lista el nombre de la Dependencia dueña del indicador</t>
        </r>
        <r>
          <rPr>
            <sz val="9"/>
            <rFont val="Tahoma"/>
            <family val="2"/>
          </rPr>
          <t xml:space="preserve">
</t>
        </r>
      </text>
    </comment>
    <comment ref="B11" authorId="0" shapeId="0" xr:uid="{00000000-0006-0000-0400-000007000000}">
      <text>
        <r>
          <rPr>
            <b/>
            <sz val="9"/>
            <rFont val="Arial"/>
            <family val="2"/>
          </rPr>
          <t>Seleccione que tipo de indicador es el que está formulando</t>
        </r>
      </text>
    </comment>
    <comment ref="L11" authorId="2" shapeId="0" xr:uid="{00000000-0006-0000-0400-000008000000}">
      <text>
        <r>
          <rPr>
            <b/>
            <sz val="12"/>
            <rFont val="Tahoma"/>
            <family val="2"/>
          </rPr>
          <t xml:space="preserve">Planeación: </t>
        </r>
        <r>
          <rPr>
            <sz val="12"/>
            <rFont val="Tahoma"/>
            <family val="2"/>
          </rPr>
          <t>Identifique el indicador con iniciales alfanuméricas.
Descríbalo brevemente
Identifique la Fuente (Como el ejemplo)</t>
        </r>
      </text>
    </comment>
    <comment ref="B12" authorId="0" shapeId="0" xr:uid="{00000000-0006-0000-0400-000009000000}">
      <text>
        <r>
          <rPr>
            <b/>
            <sz val="9"/>
            <rFont val="Arial"/>
            <family val="2"/>
          </rPr>
          <t>Describa la forma o procedimiento para realizar la medición del indicador</t>
        </r>
      </text>
    </comment>
    <comment ref="L12" authorId="1" shapeId="0" xr:uid="{00000000-0006-0000-0400-00000A000000}">
      <text>
        <r>
          <rPr>
            <b/>
            <sz val="12"/>
            <rFont val="Tahoma"/>
            <family val="2"/>
          </rPr>
          <t>Planeación:</t>
        </r>
        <r>
          <rPr>
            <sz val="12"/>
            <rFont val="Tahoma"/>
            <family val="2"/>
          </rPr>
          <t xml:space="preserve"> De acuerdo con la definición de variables, enuncie como fórmula la manera de calcular el resultado. Ejemplo:
%Menores=#Menores/PobTot</t>
        </r>
      </text>
    </comment>
    <comment ref="B13" authorId="0" shapeId="0" xr:uid="{00000000-0006-0000-0400-00000B000000}">
      <text>
        <r>
          <rPr>
            <b/>
            <sz val="9"/>
            <rFont val="Arial"/>
            <family val="2"/>
          </rPr>
          <t>Amplíe, si es necesario, la información de las fuentes de información. Ejemplo DANE - Encuesta Nacional de Hogares 2020</t>
        </r>
      </text>
    </comment>
    <comment ref="L13" authorId="2" shapeId="0" xr:uid="{00000000-0006-0000-0400-00000C000000}">
      <text>
        <r>
          <rPr>
            <sz val="12"/>
            <rFont val="Tahoma"/>
            <family val="2"/>
          </rPr>
          <t xml:space="preserve">Especificque la unidad de medida del indicador: Ejemplo: Número, personas, procentaje…
</t>
        </r>
      </text>
    </comment>
    <comment ref="B14" authorId="0" shapeId="0" xr:uid="{00000000-0006-0000-0400-00000D000000}">
      <text>
        <r>
          <rPr>
            <b/>
            <sz val="10"/>
            <rFont val="Arial"/>
            <family val="2"/>
          </rPr>
          <t>Seleccione la periodicidad con que se realizará la medición</t>
        </r>
      </text>
    </comment>
    <comment ref="D14" authorId="0" shapeId="0" xr:uid="{00000000-0006-0000-0400-00000E000000}">
      <text>
        <r>
          <rPr>
            <b/>
            <sz val="10"/>
            <rFont val="Arial"/>
            <family val="2"/>
          </rPr>
          <t>Seleccione, de la lista desplegable, el tipo de acumulación</t>
        </r>
      </text>
    </comment>
    <comment ref="L14" authorId="1" shapeId="0" xr:uid="{00000000-0006-0000-0400-00000F000000}">
      <text>
        <r>
          <rPr>
            <b/>
            <sz val="12"/>
            <rFont val="Tahoma"/>
            <family val="2"/>
          </rPr>
          <t>Planeación:</t>
        </r>
        <r>
          <rPr>
            <sz val="12"/>
            <rFont val="Tahoma"/>
            <family val="2"/>
          </rPr>
          <t xml:space="preserve"> Especifique la fecha de la línea base</t>
        </r>
      </text>
    </comment>
    <comment ref="L15" authorId="1" shapeId="0" xr:uid="{00000000-0006-0000-0400-000010000000}">
      <text>
        <r>
          <rPr>
            <b/>
            <sz val="12"/>
            <rFont val="Tahoma"/>
            <family val="2"/>
          </rPr>
          <t>Planeación:</t>
        </r>
        <r>
          <rPr>
            <sz val="12"/>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rFont val="Tahoma"/>
            <family val="2"/>
          </rPr>
          <t xml:space="preserve">
</t>
        </r>
      </text>
    </comment>
    <comment ref="L16" authorId="2" shapeId="0" xr:uid="{00000000-0006-0000-0400-000011000000}">
      <text>
        <r>
          <rPr>
            <sz val="9"/>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400-000012000000}">
      <text>
        <r>
          <rPr>
            <sz val="9"/>
            <rFont val="Tahoma"/>
            <family val="2"/>
          </rPr>
          <t>Escriba el año de la vigencia del indicador. Esto es, el año para el que calucla las metas.  Ejemplo: 2021</t>
        </r>
      </text>
    </comment>
    <comment ref="C23" authorId="0" shapeId="0" xr:uid="{00000000-0006-0000-0400-000013000000}">
      <text>
        <r>
          <rPr>
            <sz val="10"/>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400-000014000000}">
      <text>
        <r>
          <rPr>
            <sz val="9"/>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400-000015000000}">
      <text>
        <r>
          <rPr>
            <sz val="9"/>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400-000016000000}">
      <text>
        <r>
          <rPr>
            <sz val="9"/>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400-000017000000}">
      <text>
        <r>
          <rPr>
            <b/>
            <sz val="12"/>
            <rFont val="Tahoma"/>
            <family val="2"/>
          </rPr>
          <t>Planeación:</t>
        </r>
        <r>
          <rPr>
            <sz val="12"/>
            <rFont val="Tahoma"/>
            <family val="2"/>
          </rPr>
          <t xml:space="preserve"> Describa brevemente la metología empleada para definir las metas de la casilla anterior</t>
        </r>
      </text>
    </comment>
    <comment ref="L30" authorId="1" shapeId="0" xr:uid="{00000000-0006-0000-0400-000018000000}">
      <text>
        <r>
          <rPr>
            <b/>
            <sz val="12"/>
            <rFont val="Tahoma"/>
            <family val="2"/>
          </rPr>
          <t>Planeación:</t>
        </r>
        <r>
          <rPr>
            <sz val="12"/>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400-000019000000}">
      <text>
        <r>
          <rPr>
            <b/>
            <sz val="12"/>
            <rFont val="Tahoma"/>
            <family val="2"/>
          </rPr>
          <t>Diligencie los datos solicitados de la persona que será responsable del área para el indicador.</t>
        </r>
      </text>
    </comment>
    <comment ref="L34" authorId="2" shapeId="0" xr:uid="{00000000-0006-0000-0400-00001A000000}">
      <text>
        <r>
          <rPr>
            <b/>
            <sz val="12"/>
            <rFont val="Tahoma"/>
            <family val="2"/>
          </rPr>
          <t>Este espacio lo diligenciará la Oficina Asesora de Planeación</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A00-000001000000}">
      <text>
        <r>
          <rPr>
            <b/>
            <sz val="9"/>
            <color indexed="81"/>
            <rFont val="Arial"/>
            <family val="2"/>
          </rPr>
          <t>Describa el nombre del indicador</t>
        </r>
      </text>
    </comment>
    <comment ref="L7" authorId="1" shapeId="0" xr:uid="{00000000-0006-0000-2A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A00-000003000000}">
      <text>
        <r>
          <rPr>
            <b/>
            <sz val="12"/>
            <color indexed="81"/>
            <rFont val="Tahoma"/>
            <family val="2"/>
          </rPr>
          <t>Seleccione al menos un objetivo estratégico al cual le contribuya el indicador</t>
        </r>
      </text>
    </comment>
    <comment ref="L9" authorId="1" shapeId="0" xr:uid="{00000000-0006-0000-2A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A00-000005000000}">
      <text>
        <r>
          <rPr>
            <b/>
            <sz val="9"/>
            <color indexed="81"/>
            <rFont val="Arial"/>
            <family val="2"/>
          </rPr>
          <t>Seleccione el proceso que el indicador permite medir</t>
        </r>
      </text>
    </comment>
    <comment ref="L10" authorId="1" shapeId="0" xr:uid="{00000000-0006-0000-2A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A00-000007000000}">
      <text>
        <r>
          <rPr>
            <b/>
            <sz val="9"/>
            <color indexed="81"/>
            <rFont val="Arial"/>
            <family val="2"/>
          </rPr>
          <t>Seleccione que tipo de indicador es el que está formulando</t>
        </r>
      </text>
    </comment>
    <comment ref="L11" authorId="2" shapeId="0" xr:uid="{00000000-0006-0000-2A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A00-000009000000}">
      <text>
        <r>
          <rPr>
            <b/>
            <sz val="9"/>
            <color indexed="81"/>
            <rFont val="Arial"/>
            <family val="2"/>
          </rPr>
          <t>Describa la forma o procedimiento para realizar la medición del indicador</t>
        </r>
      </text>
    </comment>
    <comment ref="L12" authorId="1" shapeId="0" xr:uid="{00000000-0006-0000-2A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A00-00000B000000}">
      <text>
        <r>
          <rPr>
            <b/>
            <sz val="9"/>
            <color indexed="81"/>
            <rFont val="Arial"/>
            <family val="2"/>
          </rPr>
          <t>Amplíe, si es necesario, la información de las fuentes de información. Ejemplo DANE - Encuesta Nacional de Hogares 2020</t>
        </r>
      </text>
    </comment>
    <comment ref="L13" authorId="2" shapeId="0" xr:uid="{00000000-0006-0000-2A00-00000C000000}">
      <text>
        <r>
          <rPr>
            <sz val="12"/>
            <color indexed="81"/>
            <rFont val="Tahoma"/>
            <family val="2"/>
          </rPr>
          <t xml:space="preserve">Especificque la unidad de medida del indicador: Ejemplo: Número, personas, procentaje…
</t>
        </r>
      </text>
    </comment>
    <comment ref="B14" authorId="0" shapeId="0" xr:uid="{00000000-0006-0000-2A00-00000D000000}">
      <text>
        <r>
          <rPr>
            <b/>
            <sz val="10"/>
            <color indexed="81"/>
            <rFont val="Arial"/>
            <family val="2"/>
          </rPr>
          <t>Seleccione la periodicidad con que se realizará la medición</t>
        </r>
      </text>
    </comment>
    <comment ref="D14" authorId="0" shapeId="0" xr:uid="{00000000-0006-0000-2A00-00000E000000}">
      <text>
        <r>
          <rPr>
            <b/>
            <sz val="10"/>
            <color indexed="81"/>
            <rFont val="Arial"/>
            <family val="2"/>
          </rPr>
          <t>Seleccione, de la lista desplegable, el tipo de acumulación</t>
        </r>
      </text>
    </comment>
    <comment ref="L14" authorId="1" shapeId="0" xr:uid="{00000000-0006-0000-2A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A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A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A00-000012000000}">
      <text>
        <r>
          <rPr>
            <sz val="9"/>
            <color indexed="81"/>
            <rFont val="Tahoma"/>
            <family val="2"/>
          </rPr>
          <t>Escriba el año de la vigencia del indicador. Esto es, el año para el que calucla las metas.  Ejemplo: 2021</t>
        </r>
      </text>
    </comment>
    <comment ref="C23" authorId="0" shapeId="0" xr:uid="{00000000-0006-0000-2A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A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2A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A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2A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A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A00-000019000000}">
      <text>
        <r>
          <rPr>
            <b/>
            <sz val="12"/>
            <color indexed="81"/>
            <rFont val="Tahoma"/>
            <family val="2"/>
          </rPr>
          <t>Diligencie los datos solicitados de la persona que será responsable del área para el indicador.</t>
        </r>
      </text>
    </comment>
    <comment ref="L34" authorId="2" shapeId="0" xr:uid="{00000000-0006-0000-2A00-00001A000000}">
      <text>
        <r>
          <rPr>
            <b/>
            <sz val="12"/>
            <color indexed="81"/>
            <rFont val="Tahoma"/>
            <family val="2"/>
          </rPr>
          <t>Este espacio lo diligenciará la Oficina Asesora de Planeación</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2B00-000001000000}">
      <text>
        <r>
          <rPr>
            <b/>
            <sz val="9"/>
            <color indexed="81"/>
            <rFont val="Arial"/>
            <family val="2"/>
          </rPr>
          <t>Describa el nombre del indicador</t>
        </r>
      </text>
    </comment>
    <comment ref="L7" authorId="1" shapeId="0" xr:uid="{00000000-0006-0000-2B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2B00-000003000000}">
      <text>
        <r>
          <rPr>
            <b/>
            <sz val="12"/>
            <color indexed="81"/>
            <rFont val="Tahoma"/>
            <family val="2"/>
          </rPr>
          <t>Seleccione al menos un objetivo estratégico al cual le contribuya el indicador</t>
        </r>
      </text>
    </comment>
    <comment ref="L9" authorId="1" shapeId="0" xr:uid="{00000000-0006-0000-2B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2B00-000005000000}">
      <text>
        <r>
          <rPr>
            <b/>
            <sz val="9"/>
            <color indexed="81"/>
            <rFont val="Arial"/>
            <family val="2"/>
          </rPr>
          <t>Seleccione el proceso que el indicador permite medir</t>
        </r>
      </text>
    </comment>
    <comment ref="L10" authorId="1" shapeId="0" xr:uid="{00000000-0006-0000-2B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2B00-000007000000}">
      <text>
        <r>
          <rPr>
            <b/>
            <sz val="9"/>
            <color indexed="81"/>
            <rFont val="Arial"/>
            <family val="2"/>
          </rPr>
          <t>Seleccione que tipo de indicador es el que está formulando</t>
        </r>
      </text>
    </comment>
    <comment ref="L11" authorId="2" shapeId="0" xr:uid="{00000000-0006-0000-2B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2B00-000009000000}">
      <text>
        <r>
          <rPr>
            <b/>
            <sz val="9"/>
            <color indexed="81"/>
            <rFont val="Arial"/>
            <family val="2"/>
          </rPr>
          <t>Describa la forma o procedimiento para realizar la medición del indicador</t>
        </r>
      </text>
    </comment>
    <comment ref="L12" authorId="1" shapeId="0" xr:uid="{00000000-0006-0000-2B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2B00-00000B000000}">
      <text>
        <r>
          <rPr>
            <b/>
            <sz val="9"/>
            <color indexed="81"/>
            <rFont val="Arial"/>
            <family val="2"/>
          </rPr>
          <t>Amplíe, si es necesario, la información de las fuentes de información. Ejemplo DANE - Encuesta Nacional de Hogares 2020</t>
        </r>
      </text>
    </comment>
    <comment ref="L13" authorId="2" shapeId="0" xr:uid="{00000000-0006-0000-2B00-00000C000000}">
      <text>
        <r>
          <rPr>
            <sz val="12"/>
            <color indexed="81"/>
            <rFont val="Tahoma"/>
            <family val="2"/>
          </rPr>
          <t xml:space="preserve">Especificque la unidad de medida del indicador: Ejemplo: Número, personas, procentaje…
</t>
        </r>
      </text>
    </comment>
    <comment ref="B14" authorId="0" shapeId="0" xr:uid="{00000000-0006-0000-2B00-00000D000000}">
      <text>
        <r>
          <rPr>
            <b/>
            <sz val="10"/>
            <color indexed="81"/>
            <rFont val="Arial"/>
            <family val="2"/>
          </rPr>
          <t>Seleccione la periodicidad con que se realizará la medición</t>
        </r>
      </text>
    </comment>
    <comment ref="D14" authorId="0" shapeId="0" xr:uid="{00000000-0006-0000-2B00-00000E000000}">
      <text>
        <r>
          <rPr>
            <b/>
            <sz val="10"/>
            <color indexed="81"/>
            <rFont val="Arial"/>
            <family val="2"/>
          </rPr>
          <t>Seleccione, de la lista desplegable, el tipo de acumulación</t>
        </r>
      </text>
    </comment>
    <comment ref="L14" authorId="1" shapeId="0" xr:uid="{00000000-0006-0000-2B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2B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2B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2B00-000012000000}">
      <text>
        <r>
          <rPr>
            <sz val="9"/>
            <color indexed="81"/>
            <rFont val="Tahoma"/>
            <family val="2"/>
          </rPr>
          <t>Escriba el año de la vigencia del indicador. Esto es, el año para el que calucla las metas.  Ejemplo: 2021</t>
        </r>
      </text>
    </comment>
    <comment ref="C23" authorId="0" shapeId="0" xr:uid="{00000000-0006-0000-2B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2B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2B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2B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2B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2B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2B00-000019000000}">
      <text>
        <r>
          <rPr>
            <b/>
            <sz val="12"/>
            <color indexed="81"/>
            <rFont val="Tahoma"/>
            <family val="2"/>
          </rPr>
          <t>Diligencie los datos solicitados de la persona que será responsable del área para el indicador.</t>
        </r>
      </text>
    </comment>
    <comment ref="L34" authorId="2" shapeId="0" xr:uid="{00000000-0006-0000-2B00-00001A000000}">
      <text>
        <r>
          <rPr>
            <b/>
            <sz val="12"/>
            <color indexed="81"/>
            <rFont val="Tahoma"/>
            <family val="2"/>
          </rPr>
          <t>Este espacio lo diligenciará la Oficina Asesora de Planeación</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DA4CD76F-C810-4E72-9CF4-0BEF9BA7FE5B}">
      <text>
        <r>
          <rPr>
            <b/>
            <sz val="9"/>
            <color indexed="81"/>
            <rFont val="Arial"/>
            <family val="2"/>
          </rPr>
          <t>Describa el nombre del indicador</t>
        </r>
      </text>
    </comment>
    <comment ref="L7" authorId="1" shapeId="0" xr:uid="{112296A4-A0EC-493C-99B9-8B7B49ABF914}">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88FFB496-2A0D-42F6-9A4D-0B74DF0AF263}">
      <text>
        <r>
          <rPr>
            <b/>
            <sz val="12"/>
            <color indexed="81"/>
            <rFont val="Tahoma"/>
            <family val="2"/>
          </rPr>
          <t>Seleccione al menos un objetivo estratégico al cual le contribuya el indicador</t>
        </r>
      </text>
    </comment>
    <comment ref="L9" authorId="1" shapeId="0" xr:uid="{BD20A3E2-F78B-4B3A-8E72-6D1D62235E74}">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FF4A4B39-9976-4435-8402-C85D2F3E05DF}">
      <text>
        <r>
          <rPr>
            <b/>
            <sz val="9"/>
            <color indexed="81"/>
            <rFont val="Arial"/>
            <family val="2"/>
          </rPr>
          <t>Seleccione el proceso que el indicador permite medir</t>
        </r>
      </text>
    </comment>
    <comment ref="L10" authorId="1" shapeId="0" xr:uid="{8C5983BD-2220-45F9-87D3-8C5BBD269199}">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98BF3639-9EA5-45C5-89A0-82F14EB354E0}">
      <text>
        <r>
          <rPr>
            <b/>
            <sz val="9"/>
            <color indexed="81"/>
            <rFont val="Arial"/>
            <family val="2"/>
          </rPr>
          <t>Seleccione que tipo de indicador es el que está formulando</t>
        </r>
      </text>
    </comment>
    <comment ref="L11" authorId="2" shapeId="0" xr:uid="{CAAA8E34-1268-48C9-88A1-089F24E72C3A}">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2E382497-51E6-404F-BCBB-5478470AE2B1}">
      <text>
        <r>
          <rPr>
            <b/>
            <sz val="9"/>
            <color indexed="81"/>
            <rFont val="Arial"/>
            <family val="2"/>
          </rPr>
          <t>Describa la forma o procedimiento para realizar la medición del indicador</t>
        </r>
      </text>
    </comment>
    <comment ref="L12" authorId="1" shapeId="0" xr:uid="{AA2F6D65-C5D5-4EB4-802E-1656593CFFE3}">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354100CA-FD1B-4258-9A5D-D63067AF5E89}">
      <text>
        <r>
          <rPr>
            <b/>
            <sz val="9"/>
            <color indexed="81"/>
            <rFont val="Arial"/>
            <family val="2"/>
          </rPr>
          <t>Amplíe, si es necesario, la información de las fuentes de información. Ejemplo DANE - Encuesta Nacional de Hogares 2020</t>
        </r>
      </text>
    </comment>
    <comment ref="L13" authorId="2" shapeId="0" xr:uid="{80982472-B47F-4D27-AEDE-3C08637B7B30}">
      <text>
        <r>
          <rPr>
            <sz val="12"/>
            <color indexed="81"/>
            <rFont val="Tahoma"/>
            <family val="2"/>
          </rPr>
          <t xml:space="preserve">Especificque la unidad de medida del indicador: Ejemplo: Número, personas, procentaje…
</t>
        </r>
      </text>
    </comment>
    <comment ref="B14" authorId="0" shapeId="0" xr:uid="{FEC606BD-3998-4759-A15B-9924B3FBF795}">
      <text>
        <r>
          <rPr>
            <b/>
            <sz val="10"/>
            <color indexed="81"/>
            <rFont val="Arial"/>
            <family val="2"/>
          </rPr>
          <t>Seleccione la periodicidad con que se realizará la medición</t>
        </r>
      </text>
    </comment>
    <comment ref="D14" authorId="0" shapeId="0" xr:uid="{696990F7-C3A3-4FD9-A43D-92540B67A7B2}">
      <text>
        <r>
          <rPr>
            <b/>
            <sz val="10"/>
            <color indexed="81"/>
            <rFont val="Arial"/>
            <family val="2"/>
          </rPr>
          <t>Seleccione, de la lista desplegable, el tipo de acumulación</t>
        </r>
      </text>
    </comment>
    <comment ref="L14" authorId="1" shapeId="0" xr:uid="{A2CEA813-3416-4CF4-910A-D6237150F147}">
      <text>
        <r>
          <rPr>
            <b/>
            <sz val="12"/>
            <color indexed="81"/>
            <rFont val="Tahoma"/>
            <family val="2"/>
          </rPr>
          <t>Planeación:</t>
        </r>
        <r>
          <rPr>
            <sz val="12"/>
            <color indexed="81"/>
            <rFont val="Tahoma"/>
            <family val="2"/>
          </rPr>
          <t xml:space="preserve"> Especifique la fecha de la línea base</t>
        </r>
      </text>
    </comment>
    <comment ref="L15" authorId="1" shapeId="0" xr:uid="{29D8C8D6-005B-4B77-8F07-884682AB2A64}">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E09E0F80-FD38-46F1-BBA6-E8AB1E914116}">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34DAFDBA-25F5-4011-A12E-67EF3D382749}">
      <text>
        <r>
          <rPr>
            <sz val="9"/>
            <color indexed="81"/>
            <rFont val="Tahoma"/>
            <family val="2"/>
          </rPr>
          <t>Escriba el año de la vigencia del indicador. Esto es, el año para el que calucla las metas.  Ejemplo: 2021</t>
        </r>
      </text>
    </comment>
    <comment ref="C23" authorId="0" shapeId="0" xr:uid="{F6DC02DE-3160-461A-AF09-244198E66B13}">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8F0ABB7A-5853-47E8-A9C3-0F923B93327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D815BBFD-8C58-4818-B210-B42DF751DEC7}">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278EA57D-97D3-41AF-B48D-5E3CD0234633}">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C0679E34-CE58-436D-8702-E9144A42BC04}">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2B1CEBD2-E3C6-4447-AE2D-DC1CF63B118D}">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923A4F8-F896-47AA-AEF8-A8D4B5C73F62}">
      <text>
        <r>
          <rPr>
            <b/>
            <sz val="12"/>
            <color indexed="81"/>
            <rFont val="Tahoma"/>
            <family val="2"/>
          </rPr>
          <t>Diligencie los datos solicitados de la persona que será responsable del área para el indicador.</t>
        </r>
      </text>
    </comment>
    <comment ref="L34" authorId="2" shapeId="0" xr:uid="{84F00D13-EE95-4378-BA60-EFFEF7E7A46D}">
      <text>
        <r>
          <rPr>
            <b/>
            <sz val="12"/>
            <color indexed="81"/>
            <rFont val="Tahoma"/>
            <family val="2"/>
          </rPr>
          <t>Este espacio lo diligenciará la Oficina Asesora de Planeación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500-000001000000}">
      <text>
        <r>
          <rPr>
            <b/>
            <sz val="9"/>
            <color indexed="81"/>
            <rFont val="Arial"/>
            <family val="2"/>
          </rPr>
          <t>Describa el nombre del indicador</t>
        </r>
      </text>
    </comment>
    <comment ref="L7" authorId="1" shapeId="0" xr:uid="{00000000-0006-0000-05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500-000003000000}">
      <text>
        <r>
          <rPr>
            <b/>
            <sz val="12"/>
            <color indexed="81"/>
            <rFont val="Tahoma"/>
            <family val="2"/>
          </rPr>
          <t>Seleccione al menos un objetivo estratégico al cual le contribuya el indicador</t>
        </r>
      </text>
    </comment>
    <comment ref="L9" authorId="1" shapeId="0" xr:uid="{00000000-0006-0000-05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500-000005000000}">
      <text>
        <r>
          <rPr>
            <b/>
            <sz val="9"/>
            <color indexed="81"/>
            <rFont val="Arial"/>
            <family val="2"/>
          </rPr>
          <t>Seleccione el proceso que el indicador permite medir</t>
        </r>
      </text>
    </comment>
    <comment ref="L10" authorId="1" shapeId="0" xr:uid="{00000000-0006-0000-05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500-000007000000}">
      <text>
        <r>
          <rPr>
            <b/>
            <sz val="9"/>
            <color indexed="81"/>
            <rFont val="Arial"/>
            <family val="2"/>
          </rPr>
          <t>Seleccione que tipo de indicador es el que está formulando</t>
        </r>
      </text>
    </comment>
    <comment ref="L11" authorId="2" shapeId="0" xr:uid="{00000000-0006-0000-05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500-000009000000}">
      <text>
        <r>
          <rPr>
            <b/>
            <sz val="9"/>
            <color indexed="81"/>
            <rFont val="Arial"/>
            <family val="2"/>
          </rPr>
          <t>Describa la forma o procedimiento para realizar la medición del indicador</t>
        </r>
      </text>
    </comment>
    <comment ref="L12" authorId="1" shapeId="0" xr:uid="{00000000-0006-0000-05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500-00000B000000}">
      <text>
        <r>
          <rPr>
            <b/>
            <sz val="9"/>
            <color indexed="81"/>
            <rFont val="Arial"/>
            <family val="2"/>
          </rPr>
          <t>Amplíe, si es necesario, la información de las fuentes de información. Ejemplo DANE - Encuesta Nacional de Hogares 2020</t>
        </r>
      </text>
    </comment>
    <comment ref="L13" authorId="2" shapeId="0" xr:uid="{00000000-0006-0000-0500-00000C000000}">
      <text>
        <r>
          <rPr>
            <sz val="12"/>
            <color indexed="81"/>
            <rFont val="Tahoma"/>
            <family val="2"/>
          </rPr>
          <t xml:space="preserve">Especificque la unidad de medida del indicador: Ejemplo: Número, personas, procentaje…
</t>
        </r>
      </text>
    </comment>
    <comment ref="B14" authorId="0" shapeId="0" xr:uid="{00000000-0006-0000-0500-00000D000000}">
      <text>
        <r>
          <rPr>
            <b/>
            <sz val="10"/>
            <color indexed="81"/>
            <rFont val="Arial"/>
            <family val="2"/>
          </rPr>
          <t>Seleccione la periodicidad con que se realizará la medición</t>
        </r>
      </text>
    </comment>
    <comment ref="D14" authorId="0" shapeId="0" xr:uid="{00000000-0006-0000-0500-00000E000000}">
      <text>
        <r>
          <rPr>
            <b/>
            <sz val="10"/>
            <color indexed="81"/>
            <rFont val="Arial"/>
            <family val="2"/>
          </rPr>
          <t>Seleccione, de la lista desplegable, el tipo de acumulación</t>
        </r>
      </text>
    </comment>
    <comment ref="L14" authorId="1" shapeId="0" xr:uid="{00000000-0006-0000-05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5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5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500-000012000000}">
      <text>
        <r>
          <rPr>
            <sz val="9"/>
            <color indexed="81"/>
            <rFont val="Tahoma"/>
            <family val="2"/>
          </rPr>
          <t>Escriba el año de la vigencia del indicador. Esto es, el año para el que calucla las metas.  Ejemplo: 2021</t>
        </r>
      </text>
    </comment>
    <comment ref="C23" authorId="0" shapeId="0" xr:uid="{00000000-0006-0000-05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5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5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5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5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5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500-000019000000}">
      <text>
        <r>
          <rPr>
            <b/>
            <sz val="12"/>
            <color indexed="81"/>
            <rFont val="Tahoma"/>
            <family val="2"/>
          </rPr>
          <t>Diligencie los datos solicitados de la persona que será responsable del área para el indicador.</t>
        </r>
      </text>
    </comment>
    <comment ref="L34" authorId="2" shapeId="0" xr:uid="{00000000-0006-0000-0500-00001A000000}">
      <text>
        <r>
          <rPr>
            <b/>
            <sz val="12"/>
            <color indexed="81"/>
            <rFont val="Tahoma"/>
            <family val="2"/>
          </rPr>
          <t>Este espacio lo diligenciará la Oficina Asesora de Planeación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600-000001000000}">
      <text>
        <r>
          <rPr>
            <b/>
            <sz val="9"/>
            <color indexed="81"/>
            <rFont val="Arial"/>
            <family val="2"/>
          </rPr>
          <t>Describa el nombre del indicador</t>
        </r>
      </text>
    </comment>
    <comment ref="L7" authorId="1" shapeId="0" xr:uid="{00000000-0006-0000-06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600-000003000000}">
      <text>
        <r>
          <rPr>
            <b/>
            <sz val="12"/>
            <color indexed="81"/>
            <rFont val="Tahoma"/>
            <family val="2"/>
          </rPr>
          <t>Seleccione al menos un objetivo estratégico al cual le contribuya el indicador</t>
        </r>
      </text>
    </comment>
    <comment ref="L9" authorId="1" shapeId="0" xr:uid="{00000000-0006-0000-06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600-000005000000}">
      <text>
        <r>
          <rPr>
            <b/>
            <sz val="9"/>
            <color indexed="81"/>
            <rFont val="Arial"/>
            <family val="2"/>
          </rPr>
          <t>Seleccione el proceso que el indicador permite medir</t>
        </r>
      </text>
    </comment>
    <comment ref="L10" authorId="1" shapeId="0" xr:uid="{00000000-0006-0000-06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600-000007000000}">
      <text>
        <r>
          <rPr>
            <b/>
            <sz val="9"/>
            <color indexed="81"/>
            <rFont val="Arial"/>
            <family val="2"/>
          </rPr>
          <t>Seleccione que tipo de indicador es el que está formulando</t>
        </r>
      </text>
    </comment>
    <comment ref="L11" authorId="2" shapeId="0" xr:uid="{00000000-0006-0000-06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600-000009000000}">
      <text>
        <r>
          <rPr>
            <b/>
            <sz val="9"/>
            <color indexed="81"/>
            <rFont val="Arial"/>
            <family val="2"/>
          </rPr>
          <t>Describa la forma o procedimiento para realizar la medición del indicador</t>
        </r>
      </text>
    </comment>
    <comment ref="L12" authorId="1" shapeId="0" xr:uid="{00000000-0006-0000-06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600-00000B000000}">
      <text>
        <r>
          <rPr>
            <b/>
            <sz val="9"/>
            <color indexed="81"/>
            <rFont val="Arial"/>
            <family val="2"/>
          </rPr>
          <t>Amplíe, si es necesario, la información de las fuentes de información. Ejemplo DANE - Encuesta Nacional de Hogares 2020</t>
        </r>
      </text>
    </comment>
    <comment ref="L13" authorId="2" shapeId="0" xr:uid="{00000000-0006-0000-0600-00000C000000}">
      <text>
        <r>
          <rPr>
            <sz val="12"/>
            <color indexed="81"/>
            <rFont val="Tahoma"/>
            <family val="2"/>
          </rPr>
          <t xml:space="preserve">Especificque la unidad de medida del indicador: Ejemplo: Número, personas, procentaje…
</t>
        </r>
      </text>
    </comment>
    <comment ref="B14" authorId="0" shapeId="0" xr:uid="{00000000-0006-0000-0600-00000D000000}">
      <text>
        <r>
          <rPr>
            <b/>
            <sz val="10"/>
            <color indexed="81"/>
            <rFont val="Arial"/>
            <family val="2"/>
          </rPr>
          <t>Seleccione la periodicidad con que se realizará la medición</t>
        </r>
      </text>
    </comment>
    <comment ref="D14" authorId="0" shapeId="0" xr:uid="{00000000-0006-0000-0600-00000E000000}">
      <text>
        <r>
          <rPr>
            <b/>
            <sz val="10"/>
            <color indexed="81"/>
            <rFont val="Arial"/>
            <family val="2"/>
          </rPr>
          <t>Seleccione, de la lista desplegable, el tipo de acumulación</t>
        </r>
      </text>
    </comment>
    <comment ref="L14" authorId="1" shapeId="0" xr:uid="{00000000-0006-0000-06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6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6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600-000012000000}">
      <text>
        <r>
          <rPr>
            <sz val="9"/>
            <color indexed="81"/>
            <rFont val="Tahoma"/>
            <family val="2"/>
          </rPr>
          <t>Escriba el año de la vigencia del indicador. Esto es, el año para el que calucla las metas.  Ejemplo: 2021</t>
        </r>
      </text>
    </comment>
    <comment ref="C23" authorId="0" shapeId="0" xr:uid="{00000000-0006-0000-06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6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6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6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6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6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600-000019000000}">
      <text>
        <r>
          <rPr>
            <b/>
            <sz val="12"/>
            <color indexed="81"/>
            <rFont val="Tahoma"/>
            <family val="2"/>
          </rPr>
          <t>Diligencie los datos solicitados de la persona que será responsable del área para el indicador.</t>
        </r>
      </text>
    </comment>
    <comment ref="L34" authorId="2" shapeId="0" xr:uid="{00000000-0006-0000-0600-00001A000000}">
      <text>
        <r>
          <rPr>
            <b/>
            <sz val="12"/>
            <color indexed="81"/>
            <rFont val="Tahoma"/>
            <family val="2"/>
          </rPr>
          <t>Este espacio lo diligenciará la Oficina Asesora de Planeación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700-000001000000}">
      <text>
        <r>
          <rPr>
            <b/>
            <sz val="9"/>
            <color indexed="81"/>
            <rFont val="Arial"/>
            <family val="2"/>
          </rPr>
          <t>Describa el nombre del indicador</t>
        </r>
      </text>
    </comment>
    <comment ref="L7" authorId="1" shapeId="0" xr:uid="{00000000-0006-0000-07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700-000003000000}">
      <text>
        <r>
          <rPr>
            <b/>
            <sz val="12"/>
            <color indexed="81"/>
            <rFont val="Tahoma"/>
            <family val="2"/>
          </rPr>
          <t>Seleccione al menos un objetivo estratégico al cual le contribuya el indicador</t>
        </r>
      </text>
    </comment>
    <comment ref="L9" authorId="1" shapeId="0" xr:uid="{00000000-0006-0000-07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700-000005000000}">
      <text>
        <r>
          <rPr>
            <b/>
            <sz val="9"/>
            <color indexed="81"/>
            <rFont val="Arial"/>
            <family val="2"/>
          </rPr>
          <t>Seleccione el proceso que el indicador permite medir</t>
        </r>
      </text>
    </comment>
    <comment ref="L10" authorId="1" shapeId="0" xr:uid="{00000000-0006-0000-07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700-000007000000}">
      <text>
        <r>
          <rPr>
            <b/>
            <sz val="9"/>
            <color indexed="81"/>
            <rFont val="Arial"/>
            <family val="2"/>
          </rPr>
          <t>Seleccione que tipo de indicador es el que está formulando</t>
        </r>
      </text>
    </comment>
    <comment ref="L11" authorId="2" shapeId="0" xr:uid="{00000000-0006-0000-07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700-000009000000}">
      <text>
        <r>
          <rPr>
            <b/>
            <sz val="9"/>
            <color indexed="81"/>
            <rFont val="Arial"/>
            <family val="2"/>
          </rPr>
          <t>Describa la forma o procedimiento para realizar la medición del indicador</t>
        </r>
      </text>
    </comment>
    <comment ref="L12" authorId="1" shapeId="0" xr:uid="{00000000-0006-0000-07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700-00000B000000}">
      <text>
        <r>
          <rPr>
            <b/>
            <sz val="9"/>
            <color indexed="81"/>
            <rFont val="Arial"/>
            <family val="2"/>
          </rPr>
          <t>Amplíe, si es necesario, la información de las fuentes de información. Ejemplo DANE - Encuesta Nacional de Hogares 2020</t>
        </r>
      </text>
    </comment>
    <comment ref="L13" authorId="2" shapeId="0" xr:uid="{00000000-0006-0000-0700-00000C000000}">
      <text>
        <r>
          <rPr>
            <sz val="12"/>
            <color indexed="81"/>
            <rFont val="Tahoma"/>
            <family val="2"/>
          </rPr>
          <t xml:space="preserve">Especificque la unidad de medida del indicador: Ejemplo: Número, personas, procentaje…
</t>
        </r>
      </text>
    </comment>
    <comment ref="B14" authorId="0" shapeId="0" xr:uid="{00000000-0006-0000-0700-00000D000000}">
      <text>
        <r>
          <rPr>
            <b/>
            <sz val="10"/>
            <color indexed="81"/>
            <rFont val="Arial"/>
            <family val="2"/>
          </rPr>
          <t>Seleccione la periodicidad con que se realizará la medición</t>
        </r>
      </text>
    </comment>
    <comment ref="D14" authorId="0" shapeId="0" xr:uid="{00000000-0006-0000-0700-00000E000000}">
      <text>
        <r>
          <rPr>
            <b/>
            <sz val="10"/>
            <color indexed="81"/>
            <rFont val="Arial"/>
            <family val="2"/>
          </rPr>
          <t>Seleccione, de la lista desplegable, el tipo de acumulación</t>
        </r>
      </text>
    </comment>
    <comment ref="L14" authorId="1" shapeId="0" xr:uid="{00000000-0006-0000-07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7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7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700-000012000000}">
      <text>
        <r>
          <rPr>
            <sz val="9"/>
            <color indexed="81"/>
            <rFont val="Tahoma"/>
            <family val="2"/>
          </rPr>
          <t>Escriba el año de la vigencia del indicador. Esto es, el año para el que calucla las metas.  Ejemplo: 2021</t>
        </r>
      </text>
    </comment>
    <comment ref="C23" authorId="0" shapeId="0" xr:uid="{00000000-0006-0000-07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7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7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7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7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7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700-000019000000}">
      <text>
        <r>
          <rPr>
            <b/>
            <sz val="12"/>
            <color indexed="81"/>
            <rFont val="Tahoma"/>
            <family val="2"/>
          </rPr>
          <t>Diligencie los datos solicitados de la persona que será responsable del área para el indicador.</t>
        </r>
      </text>
    </comment>
    <comment ref="L34" authorId="2" shapeId="0" xr:uid="{00000000-0006-0000-0700-00001A000000}">
      <text>
        <r>
          <rPr>
            <b/>
            <sz val="12"/>
            <color indexed="81"/>
            <rFont val="Tahoma"/>
            <family val="2"/>
          </rPr>
          <t>Este espacio lo diligenciará la Oficina Asesora de Planeación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800-000001000000}">
      <text>
        <r>
          <rPr>
            <b/>
            <sz val="9"/>
            <color indexed="81"/>
            <rFont val="Arial"/>
            <family val="2"/>
          </rPr>
          <t>Describa el nombre del indicador</t>
        </r>
      </text>
    </comment>
    <comment ref="L7" authorId="1" shapeId="0" xr:uid="{00000000-0006-0000-08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800-000003000000}">
      <text>
        <r>
          <rPr>
            <b/>
            <sz val="12"/>
            <color indexed="81"/>
            <rFont val="Tahoma"/>
            <family val="2"/>
          </rPr>
          <t>Seleccione al menos un objetivo estratégico al cual le contribuya el indicador</t>
        </r>
      </text>
    </comment>
    <comment ref="L9" authorId="1" shapeId="0" xr:uid="{00000000-0006-0000-08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800-000005000000}">
      <text>
        <r>
          <rPr>
            <b/>
            <sz val="9"/>
            <color indexed="81"/>
            <rFont val="Arial"/>
            <family val="2"/>
          </rPr>
          <t>Seleccione el proceso que el indicador permite medir</t>
        </r>
      </text>
    </comment>
    <comment ref="L10" authorId="1" shapeId="0" xr:uid="{00000000-0006-0000-08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800-000007000000}">
      <text>
        <r>
          <rPr>
            <b/>
            <sz val="9"/>
            <color indexed="81"/>
            <rFont val="Arial"/>
            <family val="2"/>
          </rPr>
          <t>Seleccione que tipo de indicador es el que está formulando</t>
        </r>
      </text>
    </comment>
    <comment ref="L11" authorId="2" shapeId="0" xr:uid="{00000000-0006-0000-08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800-000009000000}">
      <text>
        <r>
          <rPr>
            <b/>
            <sz val="9"/>
            <color indexed="81"/>
            <rFont val="Arial"/>
            <family val="2"/>
          </rPr>
          <t>Describa la forma o procedimiento para realizar la medición del indicador</t>
        </r>
      </text>
    </comment>
    <comment ref="L12" authorId="1" shapeId="0" xr:uid="{00000000-0006-0000-08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800-00000B000000}">
      <text>
        <r>
          <rPr>
            <b/>
            <sz val="9"/>
            <color indexed="81"/>
            <rFont val="Arial"/>
            <family val="2"/>
          </rPr>
          <t>Amplíe, si es necesario, la información de las fuentes de información. Ejemplo DANE - Encuesta Nacional de Hogares 2020</t>
        </r>
      </text>
    </comment>
    <comment ref="L13" authorId="2" shapeId="0" xr:uid="{00000000-0006-0000-0800-00000C000000}">
      <text>
        <r>
          <rPr>
            <sz val="12"/>
            <color indexed="81"/>
            <rFont val="Tahoma"/>
            <family val="2"/>
          </rPr>
          <t xml:space="preserve">Especificque la unidad de medida del indicador: Ejemplo: Número, personas, procentaje…
</t>
        </r>
      </text>
    </comment>
    <comment ref="B14" authorId="0" shapeId="0" xr:uid="{00000000-0006-0000-0800-00000D000000}">
      <text>
        <r>
          <rPr>
            <b/>
            <sz val="10"/>
            <color indexed="81"/>
            <rFont val="Arial"/>
            <family val="2"/>
          </rPr>
          <t>Seleccione la periodicidad con que se realizará la medición</t>
        </r>
      </text>
    </comment>
    <comment ref="D14" authorId="0" shapeId="0" xr:uid="{00000000-0006-0000-0800-00000E000000}">
      <text>
        <r>
          <rPr>
            <b/>
            <sz val="10"/>
            <color indexed="81"/>
            <rFont val="Arial"/>
            <family val="2"/>
          </rPr>
          <t>Seleccione, de la lista desplegable, el tipo de acumulación</t>
        </r>
      </text>
    </comment>
    <comment ref="L14" authorId="1" shapeId="0" xr:uid="{00000000-0006-0000-08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8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8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800-000012000000}">
      <text>
        <r>
          <rPr>
            <sz val="9"/>
            <color indexed="81"/>
            <rFont val="Tahoma"/>
            <family val="2"/>
          </rPr>
          <t>Escriba el año de la vigencia del indicador. Esto es, el año para el que calucla las metas.  Ejemplo: 2021</t>
        </r>
      </text>
    </comment>
    <comment ref="C23" authorId="0" shapeId="0" xr:uid="{00000000-0006-0000-08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8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8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8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8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8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800-000019000000}">
      <text>
        <r>
          <rPr>
            <b/>
            <sz val="12"/>
            <color indexed="81"/>
            <rFont val="Tahoma"/>
            <family val="2"/>
          </rPr>
          <t>Diligencie los datos solicitados de la persona que será responsable del área para el indicador.</t>
        </r>
      </text>
    </comment>
    <comment ref="L34" authorId="2" shapeId="0" xr:uid="{00000000-0006-0000-0800-00001A000000}">
      <text>
        <r>
          <rPr>
            <b/>
            <sz val="12"/>
            <color indexed="81"/>
            <rFont val="Tahoma"/>
            <family val="2"/>
          </rPr>
          <t>Este espacio lo diligenciará la Oficina Asesora de Planeación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Usuario de Windows</author>
    <author>Sebastian Villarreal Romero</author>
    <author>Sebastián Villarreal Romero</author>
  </authors>
  <commentList>
    <comment ref="B7" authorId="0" shapeId="0" xr:uid="{00000000-0006-0000-0900-000001000000}">
      <text>
        <r>
          <rPr>
            <b/>
            <sz val="9"/>
            <color indexed="81"/>
            <rFont val="Arial"/>
            <family val="2"/>
          </rPr>
          <t>Describa el nombre del indicador</t>
        </r>
      </text>
    </comment>
    <comment ref="L7" authorId="1" shapeId="0" xr:uid="{00000000-0006-0000-0900-00000200000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xr:uid="{00000000-0006-0000-0900-000003000000}">
      <text>
        <r>
          <rPr>
            <b/>
            <sz val="12"/>
            <color indexed="81"/>
            <rFont val="Tahoma"/>
            <family val="2"/>
          </rPr>
          <t>Seleccione al menos un objetivo estratégico al cual le contribuya el indicador</t>
        </r>
      </text>
    </comment>
    <comment ref="L9" authorId="1" shapeId="0" xr:uid="{00000000-0006-0000-0900-00000400000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xr:uid="{00000000-0006-0000-0900-000005000000}">
      <text>
        <r>
          <rPr>
            <b/>
            <sz val="9"/>
            <color indexed="81"/>
            <rFont val="Arial"/>
            <family val="2"/>
          </rPr>
          <t>Seleccione el proceso que el indicador permite medir</t>
        </r>
      </text>
    </comment>
    <comment ref="L10" authorId="1" shapeId="0" xr:uid="{00000000-0006-0000-0900-00000600000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xr:uid="{00000000-0006-0000-0900-000007000000}">
      <text>
        <r>
          <rPr>
            <b/>
            <sz val="9"/>
            <color indexed="81"/>
            <rFont val="Arial"/>
            <family val="2"/>
          </rPr>
          <t>Seleccione que tipo de indicador es el que está formulando</t>
        </r>
      </text>
    </comment>
    <comment ref="L11" authorId="2" shapeId="0" xr:uid="{00000000-0006-0000-0900-00000800000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xr:uid="{00000000-0006-0000-0900-000009000000}">
      <text>
        <r>
          <rPr>
            <b/>
            <sz val="9"/>
            <color indexed="81"/>
            <rFont val="Arial"/>
            <family val="2"/>
          </rPr>
          <t>Describa la forma o procedimiento para realizar la medición del indicador</t>
        </r>
      </text>
    </comment>
    <comment ref="L12" authorId="1" shapeId="0" xr:uid="{00000000-0006-0000-0900-00000A00000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xr:uid="{00000000-0006-0000-0900-00000B000000}">
      <text>
        <r>
          <rPr>
            <b/>
            <sz val="9"/>
            <color indexed="81"/>
            <rFont val="Arial"/>
            <family val="2"/>
          </rPr>
          <t>Amplíe, si es necesario, la información de las fuentes de información. Ejemplo DANE - Encuesta Nacional de Hogares 2020</t>
        </r>
      </text>
    </comment>
    <comment ref="L13" authorId="2" shapeId="0" xr:uid="{00000000-0006-0000-0900-00000C000000}">
      <text>
        <r>
          <rPr>
            <sz val="12"/>
            <color indexed="81"/>
            <rFont val="Tahoma"/>
            <family val="2"/>
          </rPr>
          <t xml:space="preserve">Especificque la unidad de medida del indicador: Ejemplo: Número, personas, procentaje…
</t>
        </r>
      </text>
    </comment>
    <comment ref="B14" authorId="0" shapeId="0" xr:uid="{00000000-0006-0000-0900-00000D000000}">
      <text>
        <r>
          <rPr>
            <b/>
            <sz val="10"/>
            <color indexed="81"/>
            <rFont val="Arial"/>
            <family val="2"/>
          </rPr>
          <t>Seleccione la periodicidad con que se realizará la medición</t>
        </r>
      </text>
    </comment>
    <comment ref="D14" authorId="0" shapeId="0" xr:uid="{00000000-0006-0000-0900-00000E000000}">
      <text>
        <r>
          <rPr>
            <b/>
            <sz val="10"/>
            <color indexed="81"/>
            <rFont val="Arial"/>
            <family val="2"/>
          </rPr>
          <t>Seleccione, de la lista desplegable, el tipo de acumulación</t>
        </r>
      </text>
    </comment>
    <comment ref="L14" authorId="1" shapeId="0" xr:uid="{00000000-0006-0000-0900-00000F000000}">
      <text>
        <r>
          <rPr>
            <b/>
            <sz val="12"/>
            <color indexed="81"/>
            <rFont val="Tahoma"/>
            <family val="2"/>
          </rPr>
          <t>Planeación:</t>
        </r>
        <r>
          <rPr>
            <sz val="12"/>
            <color indexed="81"/>
            <rFont val="Tahoma"/>
            <family val="2"/>
          </rPr>
          <t xml:space="preserve"> Especifique la fecha de la línea base</t>
        </r>
      </text>
    </comment>
    <comment ref="L15" authorId="1" shapeId="0" xr:uid="{00000000-0006-0000-0900-00001000000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xr:uid="{00000000-0006-0000-0900-00001100000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xr:uid="{00000000-0006-0000-0900-000012000000}">
      <text>
        <r>
          <rPr>
            <sz val="9"/>
            <color indexed="81"/>
            <rFont val="Tahoma"/>
            <family val="2"/>
          </rPr>
          <t>Escriba el año de la vigencia del indicador. Esto es, el año para el que calucla las metas.  Ejemplo: 2021</t>
        </r>
      </text>
    </comment>
    <comment ref="C23" authorId="0" shapeId="0" xr:uid="{00000000-0006-0000-0900-00001300000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xr:uid="{00000000-0006-0000-0900-00001400000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xr:uid="{00000000-0006-0000-0900-00001500000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xr:uid="{00000000-0006-0000-0900-00001600000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xr:uid="{00000000-0006-0000-0900-00001700000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xr:uid="{00000000-0006-0000-0900-00001800000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xr:uid="{00000000-0006-0000-0900-000019000000}">
      <text>
        <r>
          <rPr>
            <b/>
            <sz val="12"/>
            <color indexed="81"/>
            <rFont val="Tahoma"/>
            <family val="2"/>
          </rPr>
          <t>Diligencie los datos solicitados de la persona que será responsable del área para el indicador.</t>
        </r>
      </text>
    </comment>
    <comment ref="L34" authorId="2" shapeId="0" xr:uid="{00000000-0006-0000-0900-00001A000000}">
      <text>
        <r>
          <rPr>
            <b/>
            <sz val="12"/>
            <color indexed="81"/>
            <rFont val="Tahoma"/>
            <family val="2"/>
          </rPr>
          <t>Este espacio lo diligenciará la Oficina Asesora de Planeación</t>
        </r>
      </text>
    </comment>
  </commentList>
</comments>
</file>

<file path=xl/sharedStrings.xml><?xml version="1.0" encoding="utf-8"?>
<sst xmlns="http://schemas.openxmlformats.org/spreadsheetml/2006/main" count="3949" uniqueCount="723">
  <si>
    <t>Estratégicos</t>
  </si>
  <si>
    <t>Planeación Institucional</t>
  </si>
  <si>
    <t>Gestión de Calidad</t>
  </si>
  <si>
    <t>Comunicación Institucional</t>
  </si>
  <si>
    <t>Tecnologías de Información y Comunicación</t>
  </si>
  <si>
    <t>Misionales</t>
  </si>
  <si>
    <t>Producción</t>
  </si>
  <si>
    <t>Investigación en Salud Pública</t>
  </si>
  <si>
    <t>Vigilancia y análisis del riesgo en salud pública</t>
  </si>
  <si>
    <t>Redes en salud pública</t>
  </si>
  <si>
    <t>Observatorio Nacional de Salud</t>
  </si>
  <si>
    <t>Apoyo</t>
  </si>
  <si>
    <t>Gestión humana</t>
  </si>
  <si>
    <t>Adquisión de bienes y servicios</t>
  </si>
  <si>
    <t>Gestión documental</t>
  </si>
  <si>
    <t>Recursos físicos</t>
  </si>
  <si>
    <t>Gestión Ambiental</t>
  </si>
  <si>
    <t>Gestión financiera</t>
  </si>
  <si>
    <t>Gestión Jurídica</t>
  </si>
  <si>
    <t>Atención al ciudadano</t>
  </si>
  <si>
    <t>Equipos de Laboratorio</t>
  </si>
  <si>
    <t>Control Institucional</t>
  </si>
  <si>
    <t>PROCESO
PLANEACION INSTITUCIONAL</t>
  </si>
  <si>
    <t>FICHA TÉCNICA INDICADORES</t>
  </si>
  <si>
    <t>Versión: 03</t>
  </si>
  <si>
    <t>FOR-D01.0000-004</t>
  </si>
  <si>
    <t>FICHA TÉCNICA DE INDICADORES INS</t>
  </si>
  <si>
    <t>Oficina Asesora de Planeación</t>
  </si>
  <si>
    <t>Nombre del indicador:</t>
  </si>
  <si>
    <t>CERTIFICACION POR BUENAS PRACTICAS DE MANUFACTURA PARA MEDICAMENTOS (BPM) POR PARTE DEL INVIMA VIGENTE</t>
  </si>
  <si>
    <t>Objetivo institucional</t>
  </si>
  <si>
    <t>4) Adelantar la vigilancia y seguridad sanitaria en los temas de su competencia; la producción de insumos biológicos</t>
  </si>
  <si>
    <t>Objetivo(s) estratégico(s) institucional(es)</t>
  </si>
  <si>
    <t>8) Obtener reconocimiento de la OMS, como centro colaborador en patología, producción de sueros, respuesta en emergencias de salud pública, diagnostico virológico y evaluación de plaguicidas para control entomológico de uso en salud pública.</t>
  </si>
  <si>
    <t xml:space="preserve">Relación indicador / objetivos </t>
  </si>
  <si>
    <t xml:space="preserve">En los objetivos misionales del INS se encuentra la producción de insumos de interes especial para la salud pública, entre ellos la producción y suministro de sueros  antiofidicos, anticoral y lonomico. Con la certificación del proceso de producción de Buenas Practicas de Manufactura (BPM) por parte de lINVIMA, se garantiza la producción de los insumos en un estandar superior de calidad. </t>
  </si>
  <si>
    <t>Proceso</t>
  </si>
  <si>
    <t>R_04 – Producción</t>
  </si>
  <si>
    <t>Dependencia</t>
  </si>
  <si>
    <t>DIRECCIÓN DE PRODUCCIÓN</t>
  </si>
  <si>
    <t>Tipo de indicador</t>
  </si>
  <si>
    <t>Producto</t>
  </si>
  <si>
    <t>Variables</t>
  </si>
  <si>
    <t>Certificación obtenida del INVIMA</t>
  </si>
  <si>
    <t>Variable 2</t>
  </si>
  <si>
    <t>Variable 3</t>
  </si>
  <si>
    <t>Variable 4</t>
  </si>
  <si>
    <t>Variable 5</t>
  </si>
  <si>
    <t>Variable 6</t>
  </si>
  <si>
    <t>Metodología de medición</t>
  </si>
  <si>
    <t>Mediante la mediante Resolución 2017054837 de 2017 el INVIMA realizó la certificación de BMP (buenas practicas de manufactura) al INS la cual es obligatoria para la renovación para conservar el registro sanitario de los antivenenos producidos por el INS. Mediante resolución 2021013984 del 22 de abril de 2021 se obtuvo la recertificación por parte del INVIMA en BMP. Es por ello necesario verficar de manera periodica, la vigencia de la certificación emitida por parte del INVIMA con respecto al cumplimiento de buenas practicas de manufactura (BPM) al proceso de producción de la Dirección de Producción del INS.</t>
  </si>
  <si>
    <t>Fórmula de cálculo</t>
  </si>
  <si>
    <t xml:space="preserve">Fuentes de información </t>
  </si>
  <si>
    <t>INVIMA</t>
  </si>
  <si>
    <t>Unidad de medida</t>
  </si>
  <si>
    <t>Certificación</t>
  </si>
  <si>
    <t>Periodicidad de medición</t>
  </si>
  <si>
    <t>Trimestral</t>
  </si>
  <si>
    <t>Tipo de acumulación</t>
  </si>
  <si>
    <t>Stock</t>
  </si>
  <si>
    <t>Días de rezago</t>
  </si>
  <si>
    <t>Línea Base (LB)</t>
  </si>
  <si>
    <t>Fecha y Fuente (LB)</t>
  </si>
  <si>
    <t>INVIMA 22 de abril de 2021</t>
  </si>
  <si>
    <t>Años Serie disponible</t>
  </si>
  <si>
    <t>Desde:</t>
  </si>
  <si>
    <t>Hasta</t>
  </si>
  <si>
    <t>RELACIÓN DE VARIABLES</t>
  </si>
  <si>
    <t>PERIODO 1</t>
  </si>
  <si>
    <t>PERIODO 2</t>
  </si>
  <si>
    <t>PERIODO 3</t>
  </si>
  <si>
    <t>PERIODO 4</t>
  </si>
  <si>
    <t>Avance total</t>
  </si>
  <si>
    <t>Metas</t>
  </si>
  <si>
    <t>AÑO</t>
  </si>
  <si>
    <t>Metas vigencia</t>
  </si>
  <si>
    <t>Rangos de interpretación</t>
  </si>
  <si>
    <t>Resultados</t>
  </si>
  <si>
    <t>Periodo</t>
  </si>
  <si>
    <t>Meta final</t>
  </si>
  <si>
    <t>Meta periodo</t>
  </si>
  <si>
    <t>Insatisfactorio</t>
  </si>
  <si>
    <t>Aceptable</t>
  </si>
  <si>
    <t>Satisfactorio</t>
  </si>
  <si>
    <t>Metología  de cálculo de la meta</t>
  </si>
  <si>
    <t xml:space="preserve">Verificación de cumplimiento y vigencia de la ultima certificación emitida por el INVIMA con respecto a las buenas practicas de manufactura del proceso de producción del INS </t>
  </si>
  <si>
    <t>Observaciones</t>
  </si>
  <si>
    <t>Datos del  Responsable del Indicador</t>
  </si>
  <si>
    <t>Nombre funcionario</t>
  </si>
  <si>
    <t>EDGAR JAVIER ARIAS RAMIREZ</t>
  </si>
  <si>
    <t>Cargo</t>
  </si>
  <si>
    <t>DIRECTOR DE PRODUCCION - INS</t>
  </si>
  <si>
    <t>DIRECCION DE PRODUCCION - INS</t>
  </si>
  <si>
    <t>Correo Electrónico</t>
  </si>
  <si>
    <t>earias@ins.gov.co</t>
  </si>
  <si>
    <t>Teléfono</t>
  </si>
  <si>
    <t>Vo Bo Oficina Asesora de Planeación</t>
  </si>
  <si>
    <t>Certificación por buenas prácticas de manufactura para medicamentos (BPM) por parte del INVIMA vigente</t>
  </si>
  <si>
    <t>Volver</t>
  </si>
  <si>
    <t>SOLICITUDES NACIONALES DE SUEROS ANTIOFIDICOS,ANTICORAL Y LONOMICO QUE REALIZAN AL INS, CUBIERTAS</t>
  </si>
  <si>
    <t>En los objetivos misionales del INS se encuentra la producción de insumos de interes especial para la salud pública, entre ellos la producción y suministro de sueros antiofidicos, anticoral y lonomico. Con la medición periodica de la demanda de estos insumos en el territorio nacional y su cubrimiento por parte de INS, se garantiza el cumplimiento de ese objetivo misional.</t>
  </si>
  <si>
    <t>(Unidades antivenenos entregadas de las solicitadas / Unidades de antivenenos solicitados en el trimestre) X 67%</t>
  </si>
  <si>
    <t>(Unidades animales de laboratorio entregados de las solicitados / Unidades de animales de laboratorio solicitados en el trimestre) X 25%</t>
  </si>
  <si>
    <t>(Litros de medios de cultivo entregadas de las solicitadas / Litros de medios de cultivo solicitados en el trimestre) X 7%</t>
  </si>
  <si>
    <t>(Litros de hemoderivados entregados de los solicitados / Litros de hemoderivados entregados de los solicitados en el trimestre) X 1%</t>
  </si>
  <si>
    <t>Este indicador mide los resultados de cubrimiento de la demanda nacional de cuatro categorias a saber:  i) Antivenenos, ii) Animales de laboratorio, iii) Medios de cultivo y iv) Hemoderivados. 
El cumplimiento global corresponde a la sumatoria del cumplimiento individual de cada categoria y su aporte ponderado asociado a las unidades de producción anuales, las cuales al ser sumadas constituirían el 100% del cumplimiento de la meta de cubrir las necesidades nacionales .Se estableció que el peso porcentual aportado por cada tipo de elemento sería el factor ponderador. 
Para la actual vigencia el detalle es el siguiente:
i. Participación en unidades de producción de antivenenos en una vigencia determinada: 67%
ii. Participación en unidades de producción de animales de laboratorio en una vigencia determinada: 25%  
iii. Participación en unidades de producción de cultivo en una vigencia determinada: 7% 
iv. Participación en unidades de producción de hemoderivados en una vigencia determinada: 1%
El factor ponderador deberá ser recalculado cada año, para garantizar que la formula efectúa una medición precisa de los avances.
Se establecen 3 rangos de cubrimiento de la demanda: 100% cumplimiento satisfactorio. Entre el 70 y el 100% Aceptable en situaciones especiales de producción o distribución. Menor al 70% es considerado insatisfactorio.</t>
  </si>
  <si>
    <t>(Unidades antivenenos entregadas de las solicitadas / Unidades de antivenenos solicitados en el trimestre) X 67%+(Unidades animales de laboratorio entregados de las solicitados / Unidades de animales de laboratorio solicitados en el trimestre) X 25%+(Litros de medios de cultivo entregadas de las solicitadas / Litros de medios de cultivo solicitados en el trimestre) X 7%+(Litros de hemoderivados entregados de los solicitados / Litros de hemoderivados entregados de los solicitados en el trimestre) X 1%</t>
  </si>
  <si>
    <t>Areas de comercialización, Bioterio, Medios de cultivo y hacienda Galindo - Dirección de Producción INS</t>
  </si>
  <si>
    <t>Porcentaje</t>
  </si>
  <si>
    <t>&lt;70%</t>
  </si>
  <si>
    <t>&gt;=70% Y &lt;100%</t>
  </si>
  <si>
    <t>Se establecen 3 rangos de cubrimiento de la demanda: 100% cumplimiento satisfactorio. Entre el 70 y el 100% Aceptable en situaciones especiales de producción o distribución. Menor al 70% es considerado insatisfactorio.</t>
  </si>
  <si>
    <t>Solicitudes nacionales de sueros antiofídicos, anticoral y lonomico que realizan al INS, cubiertas</t>
  </si>
  <si>
    <t>volver</t>
  </si>
  <si>
    <t>Eficacia en el desarrollo de productos de nuevo conocimiento científico y tecnológico en salud pública y Biomedicina.</t>
  </si>
  <si>
    <t>1) Desarrollar y gestionar el conocimiento científico en salud y biomedicina para contribuir a mejorar las condiciones de salud de las personas;</t>
  </si>
  <si>
    <t>6) Liderar en Colombia la consolidación de redes de conocimiento, investigación e innovación en temas prioritarios de salud pública para el país con públicos y privados</t>
  </si>
  <si>
    <t xml:space="preserve">El indicador le aporta a la consecución del objetivo institucional y estratégico puesto que los productos de generación de conocimiento resultan de la dinámica propia de la ejecución de proyectos de investigación y en ellos se plasman los aportes significativos al a un área de conocimiento, previamente han sido discutidos y validados para llegar a ser incorporados a la discusión científica, al desarrollo de las actividades de investigación, al desarrollo tecnológico, y que pueden ser fuente de innovaciones, contribuyendo así a desarrollar y gestionar conocimiento científico con el fin último de disponer de evidencias que contribuyan a mejorar las condiciones de salud de la población colombiana. </t>
  </si>
  <si>
    <t>R_03 – Investigación en Salud Pública</t>
  </si>
  <si>
    <t>DIRECCIÓN DE INVESTIGACIÓN EN SALUD PÚBLICA</t>
  </si>
  <si>
    <t>Gestión</t>
  </si>
  <si>
    <t>Sumatoria de  productos de nuevo conocimiento generados en el período de evaluación</t>
  </si>
  <si>
    <t>Se tomarán los productos reportados del periodo de medición de cada trimestre según las siguientes categorías de productos:
1. Artículos científicos publicados en revistas científicas
2. Manuscritos científicos sometidos a publicación a una revista científica
3. Libros científicos
4. Capítulos de libros científicos
5. Otras publicaciones de resultados de investigación en diferentes medios
6. Informes científico técnicos de avance y finales de investigación para evaluación
7. Elaboración e implementación de guías y manuales científicos y técnicos (estandarización y validación de técnicas y metodologías)
8. Producción  de evidencia científica a tomadores de decisiones en salud pública, basadas en resultados de investigación (policy brief)</t>
  </si>
  <si>
    <t xml:space="preserve">Sumatoria de productos de nuevo conocimiento generados en el período de evaluación </t>
  </si>
  <si>
    <t>Informes generados por las 5 direcciones técnicas del INS</t>
  </si>
  <si>
    <t>Número</t>
  </si>
  <si>
    <t>Acumulado</t>
  </si>
  <si>
    <t>Histórico de este indicador en vigencias anteriores. Se aclara que la línea base (sumatoria de productos de generación de conocimiento logrados en la vigencia 2021) estuvo por fuera del promedio de los resultados de los años anteriores, dado que muchos de los investigadores realizaron publicaciones con resultados de proyectos relacionados con la pandemia producida por el virus SARS-CoV-2. La Dirección de Vigilancia aporta bastantes productos en este indicador en la categoria de publicaciones de resultados de investigación en diferentes medios. Teniendo en cuenta que la pandemia se encuentra en transición a endemia las cantidades de productos relacionados con este tema disminuiran.</t>
  </si>
  <si>
    <t>Edwin Melo González</t>
  </si>
  <si>
    <t>Profesional especializado</t>
  </si>
  <si>
    <t>Dirección de Investigación en Salud Pública</t>
  </si>
  <si>
    <t>emelo@ins.gov.co</t>
  </si>
  <si>
    <t>1331/1108</t>
  </si>
  <si>
    <t xml:space="preserve"> Wilson Castro /Sebastián Villarreal </t>
  </si>
  <si>
    <t>Profesional Universitario/ Profesional Epecializado</t>
  </si>
  <si>
    <t>wcastro@ins.gov.co / svillarreal@ins.gov.co</t>
  </si>
  <si>
    <t>1621/ 1666</t>
  </si>
  <si>
    <t>Eficacia en la obtención de productos de apropiación social del conocimiento científico en salud pública y Biomedicina.</t>
  </si>
  <si>
    <t>2) Realizar investigación científica básica y aplicada en salud y biomedicina</t>
  </si>
  <si>
    <t>5) Generar procesos de apropiación social del conocimiento</t>
  </si>
  <si>
    <t xml:space="preserve">El indicador de la eficacia de la obtención de productos de apropiación social del conocimiento mide la difusión de los resultados obtenidos de la ejecución de proyectos de investigación y actividades científicas y tecnológicas desarrolladas, poniendo al servicio la experticia científico-técnica del talento humano de la Entidad, buscando así involucrar a la comunidad científica y a la comunidad en general. Se espera que este tipo de procesos propicien la participación activa de ciudadanos y comunidades con quienes conjuntamente se desarrollan iniciativas de apropiación social de la ciencia, la tecnología y la Innovación, de manera que se aporten al objetivo de continuar formulando y ejecutando investigaciones científicas con el fin último de disponer de evidencias que contribuyan a mejorar las condiciones de salud de la población colombiana. </t>
  </si>
  <si>
    <t>Total productos de apropiación social del conocimiento científico en salud y Biomedicina generados en el período de evaluación</t>
  </si>
  <si>
    <t>Se tomarán los productos reportados del periodo de medición de cada trimestre de la DISP según las siguientes categorías de productos:
1. Conferencias magistrales o presentaciones en eventos científicos (modalidad oral y cartel)
2. Organización o participación en eventos científicos (cursos, talleres, seminarios científico-técnicos) 
3. Evaluación técnica de artículos como par evaluador
4. Evaluación técnica de proyectos como par evaluador
5. Evaluación de trabajos de grado, de investigación y tesis
6. Participación en comités interinstitucionales y mesas técnicas</t>
  </si>
  <si>
    <t xml:space="preserve">Sumatoria de productos de apropiación social del conocimiento científico en salud y Biomedicina generados en el período de evaluación </t>
  </si>
  <si>
    <t>Informe de Gestión Dirección de Investigación en Salud Pública</t>
  </si>
  <si>
    <t xml:space="preserve">Histórico de este indicador en vigencias anteriores.  Se aclara que la línea base (sumatoria de productos de apropiación de conocimiento logrados en la vigencia 2021) estuvo por fuera del promedio de los resultados de los años anteriores, dado que en este año se realizaron eventos de caracter instucional como el encuentro cientifico lo que permitio aumentar la producción de estos productos. </t>
  </si>
  <si>
    <t>Factor de impacto de la revista Biomédica del INS</t>
  </si>
  <si>
    <t>3) Promover la investigación científica, la innovación y la formulación de estudios de acuerdo con las prioridades de salud pública de conocimiento del Instituto</t>
  </si>
  <si>
    <t xml:space="preserve">Biomédica es una de las 23 revistas escogidas en el 2019 a nivel internacional, en la categoría de Medicina Tropical, por el Journal Citation Reports/Web of Science y la única que publica en español. Tener factor de impacto en este índice es un gran logro si se tiene en cuenta que se compite con otras revistas internacionales que publican en inglés para un público que, en su mayoría domina este idioma. Tener este tipo de publicaciones nos da visibilidad a nivel institucional e impulsa el objetivo de promover la investigación científica y ser referentes en el país. </t>
  </si>
  <si>
    <t>Impacto</t>
  </si>
  <si>
    <t>Número de citaciones totales de Biomédica</t>
  </si>
  <si>
    <t>Número total de artículos de la Revista Biomédica en el período a medir</t>
  </si>
  <si>
    <t>El índice de citación de Biomédica o factor de impacto, del Journal Citation Report, (JCR) indica el número promedio de veces que los artículos de la revista Biomédica publicados en los dos años anteriores fueron citados.
Se aclara que los rangos de interpretación no son acumulativos por cada periodo de medición.</t>
  </si>
  <si>
    <t>Indicador generado por el Journal Citation Report anualmente. Es publicado y el INS no realiza el cálculo</t>
  </si>
  <si>
    <t>Journal Citation Report</t>
  </si>
  <si>
    <t>Numérica</t>
  </si>
  <si>
    <t>Anual</t>
  </si>
  <si>
    <t>Flujo</t>
  </si>
  <si>
    <t>Para los indicadores de la Dirección de Investigación se decidió mantener el valor de 0.5, dado que de acuerdo con los resultados de los últimos cinco años que arroja el Journal Citation Report, (JCR), este es el valor promedio de los estimativos de citación. Adicional a lo anterior, Biomédica ha duplicado su productividad, publicando un mayor número de artículos en salud y biomedicina, lo que aumenta el denominador.</t>
  </si>
  <si>
    <t>Este indicador se mantiene en 0.5 porque depende de factores externos de citación y no directamente de la revista, por lo que es un valor que puede aumentar o disminuir sin que tengamos control sobre él. De hecho, para el equipo editorial el tener factor de impacto y estar admitidos en Web of Science ya es positivo. Biomédica fue seleccionada como una de las 23 revistas científicas en el mundo para hacer parte de su colección de Medicina Tropical, en ese listado solo existen cuatro revistas latinoamericanas, tres de Brasil y Biomédica que es la única que publica en español.</t>
  </si>
  <si>
    <t>Indice de citación de publicaciones cientificas del INS</t>
  </si>
  <si>
    <t xml:space="preserve">El indicador le aporta a la consecución del objetivo institucional y estratégico dado que las publicaciones científicas contribuyen a desarollar conocimiento científico en salud y biomedicina, fomentan la consolidación de redes de conocimiento, investigación e innovación en temas de salud pública; esto se plasma si tomamos en cuenta que el indicador apunta a medir las citaciones de las publicaciones científicas del INS, lo que permite demostrar la visibilidad internacional en cuanto a la forma en que las publicaciones científicas de investigación son percibidas y evaluadas. </t>
  </si>
  <si>
    <t>Total artículos publicados en revistas indexadas</t>
  </si>
  <si>
    <t>Total de artículos publicados con citaciones</t>
  </si>
  <si>
    <t>Se toman los artículos científicos publicados por la DISP en los dos años anteriores a la vigencia reportada en revistas indexadas y se hace la búsqueda a través del Google Académico (http://scholar.google.com.co/)  con el método de búsqueda nombre completo del artículo. Se revisa que artículos fueron citados por lo meno una vez durante la ventana de dos años. Se aclara que los rangos de interpretación no son acumulativos por cada periodo de medición.</t>
  </si>
  <si>
    <t>(Total de artículos científicos publicados con citaciones / Total artículos publicados en revistas indexadas) * 100</t>
  </si>
  <si>
    <t>Informe de indicadores de la DISP de dos vigencias anteriores</t>
  </si>
  <si>
    <t>Semestral</t>
  </si>
  <si>
    <t>flujo</t>
  </si>
  <si>
    <t>Histórico de este indicador en vigencias anteriores.</t>
  </si>
  <si>
    <t xml:space="preserve">La meta del indicador se mantiene en 65%, esto teniendo en cuenta que existen factores externos de citación que influyen directamente sobre la medicion. Como por ejemplo si es de libre acceso, tematicas, idioma, entre otros.  </t>
  </si>
  <si>
    <t>Eficacia en la producción de conocimiento a través de la participación en la formación científica de investigadores en salud pública y Biomedicina.</t>
  </si>
  <si>
    <t>La formación científica de talento humano contribuye a lograr el desarrollo técnico, científico, tecnológico y de innovación del país, buscando transmitir saberes y experiencias a las nuevas generaciones, garantizando así la gestión de de conocimiento científico para contribuir a mejorar la condiciones de salud de la población</t>
  </si>
  <si>
    <t>Total personas en formación científica en el período de evaluación</t>
  </si>
  <si>
    <t>Los valores reportados del periodo de medición de cada trimestre son logros acumulados
Incluye las siguientes categorías de productos: 
1. Ejecución, dirección y codirección de trabajos de grado (pregrado y especialización)
2. Ejecución, dirección y codirección de trabajos de investigación (maestrías)
3. Ejecución, dirección y codirección de tesis (doctorado)
4. Tutorías / Pasantías / Entrenamiento 
5. Jóvenes Investigadores e Innovadores (Colciencias)
6. Profesionales en servicio social obligatorio en investigación (Rurales)</t>
  </si>
  <si>
    <t xml:space="preserve">Sumatoria de personas en formación científica en el período de evaluación en el período de evaluación </t>
  </si>
  <si>
    <t xml:space="preserve">Histórico de este indicador en vigencias anteriores. Se aclara que se proyecta la meta por debajo de la línea base, teniendo en cuenta que por la pandemia y por bioseguridad de los laboratoiros no se han recibido estudiantes y tambien se han reducido las solicitudes de nuevos estudiantes para prácticas en el 2022. </t>
  </si>
  <si>
    <t>Oportunidad en la notificación de casos de los eventos de interés en salud pública por parte de las unidades notificadoras municipales (UNM) en el aplicativo Sivigila</t>
  </si>
  <si>
    <t>2) Dar respuesta oportuna a brotes, epidemias, eventos de emergencia o amenazas producto de atentados biológicos y situaciones de vigilancia rutinaria mediante el trabajo en red con las entidades territoriales e instituciones públicas y privadas</t>
  </si>
  <si>
    <t>El sistema de vigilancia en salud pública articula la recolección de datos, el análisis, la interpretación y la divulgación de información, de acuerdo con las características propias de los eventos a vigilar, las condiciones epidemiológicas, las posibilidades del desarrollo de intervenciones de control, prevención y atención de cada sector y entidad territorial. Este sistema esta compuesto por 4 subsitemas: subsistema de información, subsistema de análisis y divulgación, susbsitema intervención y subsitema de evaluación.
En el susbsitema de información, el sistema de información Sivigila soporta la estrategia de notificación de casos, establecida en el Decreto 780 de 2016 (Artículo 2.8.8.1.2.7 Sistema de información y Artículo 2.8.8.1.2.8 Flujo de información), en el cual se definen los diferentes niveles del flujo de información y las responsabilidades de los actores. 
En el subsistema de evaluación, el fortalecimiento del sistema de vigilancia del país ha llevado a implementar acciones que permitan identificar su funcionamiento en el territorio nacional y de esta manera, establecer acciones específicas para garantizar su objetivo final. Este subsistema facilita la gerencia en vigilancia en salud pública.
Este indicador muestra la gestión que realiza el INS para que las unidades notificadoras municipales (UNM) realicen la notificación de los casos de los eventos de interes en salud pública en el aplicaitvo Sivigila, en los términos de estructura de datos, responsabilidad, clasificación, periodicidad y destino señalados en los mismos y observando los estándares de calidad, veracidad y oportunidad de la información notificada.
Esta notificación es de obligatorio cumplimiento por parte de las UNM.</t>
  </si>
  <si>
    <t>R_02 – Vigilancia y Análisis del Riesgo en Salud Pública</t>
  </si>
  <si>
    <t>DIRECCIÓN DE VIGILANCIA Y ANALISIS DEL RIESGO EN SALUD PÚBLICA</t>
  </si>
  <si>
    <t>Número de UNM que realizaron la notificación de casos en el aplicativo Sivigila cumpliendo con la oportunidad definida</t>
  </si>
  <si>
    <t>Número de UNM que deben realizar la notificación de casos en el aplicativo Sivigila cumpliendo con la oportunidad definida</t>
  </si>
  <si>
    <t>Numerador: se contabiliza la cantidad de UNM que cumplen con la oportunidad requerida para la notificación de casos en el Sivigila según lo definido en el documento de Lineamientos Nacionales de vigilancia en salud pública, el cual es notificar semnalmente los días martes antes de las 3 pm.
Denominador: Las UNM que deben notificar son 1117 municipios, sin contar los distritos especiales, porque aunque son municipios, para efectos del sistema de vigilancia ellos de denominan como UND.</t>
  </si>
  <si>
    <t>(Número de UNM que realizaron la notificación de casos en el aplicativo Sivigila cumpliendo con la oportunidad definida / Número de UNM que deben realizar la notificación de casos en el aplicativo Sivigila cumpliendo con la oportunidad definida) x 100</t>
  </si>
  <si>
    <t>Aplicativo Sivigila, administrado por el grupo de gestión de la vigilancia en salud pública de la Dirección de vigilancia y análisis del riesgo en salud pública del INS.</t>
  </si>
  <si>
    <t>menor al 97%</t>
  </si>
  <si>
    <t>igual a 97%</t>
  </si>
  <si>
    <t>Mayor a 97%</t>
  </si>
  <si>
    <t>La meta del 97% es el porcentaje en la notificación que permite una cobertura y disponibilidad de información de casos de los eventos de interes en salud pública con las cuales se pueda realizar la correcta vigilancia en salud pública. Adicionalmente por el análisis realizado a datos historicos de notificación en el Sivigila se evidenció que este nivel de notificación permitió realizar la vigilancia en salud pública según lineamientos nacionales establecidos.</t>
  </si>
  <si>
    <t>El inidicador se mide semanalmente y es publicado en el correspondiente Boletin Epidemiologico Semanal (BES) en la página web del INS.</t>
  </si>
  <si>
    <t>Claudia Marcella Huguett Aragón</t>
  </si>
  <si>
    <t>Coordinadora del grupo de gestión de vigilancia en salud pública</t>
  </si>
  <si>
    <t>Dirección de vigilancia y análisis del riesgo en salud pública</t>
  </si>
  <si>
    <t>chuguett@ins.gov.co</t>
  </si>
  <si>
    <t>6012207700 Ext. 1626</t>
  </si>
  <si>
    <t>Gestión de alertas, brotes y situaciones de emergencias identificadas en el Sistema de alerta temprana (SAT)</t>
  </si>
  <si>
    <t>El sistema de vigilancia en salud pública articula la recolección de datos, el análisis, la interpretación y la divulgación de información, de acuerdo con las características propias de los eventos a vigilar, las condiciones epidemiológicas, las posibilidades del desarrollo de intervenciones de control, prevención y atención de cada sector y entidad territorial. Este sistema esta compuesto por 4 subsitemas: subsistema de información, subsistema de análisis y divulgación, susbsitema intervención y subsitema de evaluación.
El subsistema de análisis y divulgación está comprendido por el proceso regular de tabulación, interpretación, análisis y difusión de la información generada por el sistema de vigilancia para detectar cambios en tiempo, lugar y persona, la
generación de las alertas y acciones correspondientes, y la información a la comunidad sobre la situación.
El subsistema de intervención de la vigilancia en salud pública incluye la fase aguda del control de un brote o un foco que incluye la investigación epidemiológica de campo y las acciones iniciales de respuesta. Las restantes acciones de intervención están relacionadas con los lineamientos y estrategias programáticas específicas o en el marco del Plan Decenal de Salud Pública.
El sistema de alerta temprana (SAT) funciona a partir de la convergencia de capacidades institucionales que trabajan permanentemente para alertar sobre situaciones particulares que pondrían en riesgo la salud de las poblaciones, y de esta manera, generar mecanismos oportunos de respuesta. Debe existir un gestor del SAT con disponibilidad 24/7 para la gestión de situaciones y articulación con el nivel nacional. El INS orientará a las entidades territoriales que lo requieran, en el análisis de los datos que permitan determinar el incremento o decremento de los casos en los eventos priorizados, mediante las metodologías de detección de comportamientos inusuales.
Este indicador muestra la gestión que realiza el INS para que se realice la respectiva gestión a las alertas, brotes y situaciones de emergencias identificadas en el SAT.</t>
  </si>
  <si>
    <t>Número de alertas, brotes y situaciones de emergencias gestionadas</t>
  </si>
  <si>
    <t>menor a 95%</t>
  </si>
  <si>
    <t>igual a 95%</t>
  </si>
  <si>
    <t>Mayor a 95%</t>
  </si>
  <si>
    <t>La meta del 95% es el porcentaje que permite gestionar de manera oportuna las situaciones particulares que pondrían en riesgo la salud de las poblaciones. Adicionalmente por el análisis realizado a datos historicos de gestión en el SAT se evidenció que este nivel permitió alertar de manera oportuna según los lineamientos nacionales establecidos.</t>
  </si>
  <si>
    <t>Los comportamientos inusuales son las diferencias establecidas entre los casos observados y los casos esperados (de acuerdo a lo histórico), por semana epidemiológica, mediante diversas técnicas estadísticas.
Es función de la vigilancia en salud pública identificar el comportamiento inusual de los EISP de manera rápida y oportuna. Es indispensable contar con métodos de análisis para contrastar los casos observados frente a lo esperado en un periodo y de esta manera definir situaciones de riesgo territorial.
Por lo tanto, se recomienda promover la valoración del riesgo para los eventos clasificados como de eliminación, erradicación y control internacional o de eventos de interés en salud pública que presenten comportamientos inesperados o
inusuales y que requieran de la orientación de acciones inmediatas para reducir el impacto.
Estos eventos también pueden ser monitorizados en grupos especiales como poblaciones indígenas, privadas de la libertad, fuerzas militares, poblaciones fronterizas, migrantes, mineros, entre otros, para detectar situaciones inusuales, así como grupos de edad o procedencia. Esto aplica tanto en el nivel municipal como en el departamental, y para eventos bajo análisis transversal o acumulado.
La vigilancia en salud pública recolecta, tabula y analiza la información de los EISP, pero requiere mecanismos para generar respuestas oportunas ante los riesgos para la salud de las poblaciones. A partir del registro y monitoreo continuo de las situaciones de amenaza o riesgo (alerta temprana), se determina si la situación amerita o no estar en SAR. Estas situaciones pueden ser generadas por rumores, notificación, comportamientos inusuales de eventos notificados (Sivigila), alertas sanitarias, entre otras.
La gestión de las alertas por parte del INS implica el seguimiento que realiza el referente del respectivo evento y en los casos de identificación de brotes y situaciones de emergencia realizar su valoración y según se determine, la realización de Salas de analisis del riesgo (SAR) o Salas de analisis del riesgo ambiental (SARA).</t>
  </si>
  <si>
    <t>Angela Patricia Alarcón Cruz</t>
  </si>
  <si>
    <t>Coordinadora del grupo de gestión del riesgo y respuesta inmediata</t>
  </si>
  <si>
    <t>aalarcon@ins.gov.co</t>
  </si>
  <si>
    <t>6012207700 Ext. 1425</t>
  </si>
  <si>
    <t>PROPUESTA FICHA TÉCNICA DE INDICADORES INS</t>
  </si>
  <si>
    <t>Efectividad de la capacitación en vigilancia en salud pública</t>
  </si>
  <si>
    <t>4) Fortalecer capacidades básicas del talento humano en salud para vigilancia y respuesta en el territorio nacional convirtiéndose en una entidad educativa.</t>
  </si>
  <si>
    <t xml:space="preserve">Medir que se realicen aumentos en las calificaciones del postest con respecto al pretest de las personas que reciben capacitaciones relacionadas con vigilancia en salud pública y epidemiología básica, lideradas por el proceso de Vigilancia y Análisis del Riesgo en Salud Pública, contribuye a verificar de una manera objetiva si se estan fortaleciendo capacidades básicas del talento humano en salud para vigilancia y respuesta en el territorio nacional, también para mantener el nivel de los procesos de capacitación que contribuya a convertir al INS en una entidad educativa (Objetivo estrategico 4). Contar con talento humano con el conocimiento apropiado permite la realización adecuada de la vigilancia y seguridad sanitaria (Objetivo institucional 4). </t>
  </si>
  <si>
    <t>Número de personas con aumento en la calificación en el postest con respecto al pretest</t>
  </si>
  <si>
    <t>Total de personas que realizaron evaluación pretest y postest</t>
  </si>
  <si>
    <t>En las capacitaciones definidas, los participantes presentan una prueba pretest al momento de iniciarlas y una prueba postest (evidencia de conocimiento) al momento de terminarlas. Las pruebas tienen los mismos items de evaluación. Los resultados de ambas pruebas se consolidan y se comparan, resaltando los participantes que aumentaron su calificación en el postest con respecto al pretest. Se suma la cantidad total de estos participantes y se calcula el indicador contra el total de participantes que presentaron ambas pruebas.</t>
  </si>
  <si>
    <t>(Número de personas con aumento en la calificación en el postest con respecto al pretest / Total de personas que realizaron evaluación pretest y postest) x 100</t>
  </si>
  <si>
    <t>Bases de datos de las capacitaciones.</t>
  </si>
  <si>
    <t>menor a 70%</t>
  </si>
  <si>
    <t>igual a 70%</t>
  </si>
  <si>
    <t>mayor a 70%</t>
  </si>
  <si>
    <t>Metología de cálculo de la meta</t>
  </si>
  <si>
    <t>Corresponde al valor analizado de las mediciones de los años 2019 a 2021. Anteriomente la meta era 68,3%.
En esencia se requiere evidenciar la apropiación del conocimiento, teniendo en cuenta el tipo, tema y metodologia de los cursos a los que se aplica este indicador. La meta a obtener es la minima teniendo en cuenta los resultados evidenciados en años anteriores.</t>
  </si>
  <si>
    <t>* Se excluyen del indicador las capacitaciones que dentro de sus procedimientos no incluyan las pruebas pretest y postest. 
* Las dos pruebas tienen los mismos ítems de evaluación.</t>
  </si>
  <si>
    <t>Maritza Adegnis Gonzalez Duarte</t>
  </si>
  <si>
    <t>Coordinadora del Grupo de Formación del Talento Humano en Vigilancia y Salud Publica</t>
  </si>
  <si>
    <t>Dirección de Vigilancia y Análisis del Riesgo en Salud Pública</t>
  </si>
  <si>
    <t>magonzalez@ins.gov.co</t>
  </si>
  <si>
    <t>2207700 Ext: 1241</t>
  </si>
  <si>
    <t>Gestión de respuesta a los tramites de emisión de conceptos toxicológicos de plaguicidas y de dictámenes técnicos toxicológicos para plaguicidas químicos de uso agrícola</t>
  </si>
  <si>
    <t>El indicador permite realizar un seguimiento a la gestión adelantada en la respuesta a los trámites de emisión de conceptos toxicológicos de plaguicidas y de dictámenes técnicos toxicológicos para plaguicidas quimicos de uso agrícola y sus modificaciones, como herramienta de seguridad sanitaria desde la evaluación de riesgo por los posibles efectos adversos en la salud, como uno de los requisitos previos a la autorización por parte de la autoridad competente para la comercialización de los plaguicidas que van a ser usados en el país.</t>
  </si>
  <si>
    <t>Número de respuestas emitidas por la Dirección de Vigilancia de las solicitudes de conceptos toxicológicos de plaguicidas, de dictámentes técnicos toxicológicos para plaguicidas quimicos de uso agrícola y de modificaciones, dentro del plazo para dar respuesta de 60 días hábiles contados a partir de la fecha de radicación</t>
  </si>
  <si>
    <t>Número de solicitudes de emisión de conceptos toxicológicos de plaguicidas, de dictámentes técnicos toxicológicos para plaguicidas quimicos de uso agrícola y de modificaciones tomando como referencia el plazo para darles respuesta de 60 días hábiles contados a partir de su fecha de radicación en la Dirección de Vigilancia</t>
  </si>
  <si>
    <t>Numerador: Se contabiliza el número de respuestas emitidas a las solicitudes de emisión de conceptos toxicológicos de plaguicidas, de dictámentes técnicos toxicológicos para plaguicidas quimicos de uso agrícola y de modificaciones, que hayan sido emitidas dentro de los 60 días hábiles a partir de la fecha de radicación de las solicitudes en la Dirección de Vigilancia, incluyendo las solicitudes con respuesta por parte de los solicitantes a los requerimientos realizados por el INS para dar continuidad a las mismas. 
Denominador: Se contabiliza el número de solicitudes de emisión de conceptos toxicológicos de plaguicidas, de dictámentes técnicos toxicológicos para plaguicidas quimicos de uso agrícola y de modificaciones, que hayan sido radicadas en la Dirección de Vigilancia y esten dentro del plazo de 60 días hábiles para darles respuesta a partir de la fecha de su radicación. Se incluyen las solicitudes con respuesta por parte de los solicitantes a los requerimientos realizados por el INS para dar continuidad a las mismas.
Para lo anterior, se toman como referencia las fechas de emisión de las respuestas y las fechas de radicación reportadas en el "FOR-R02-4230-008 Registro de solicitudes de clasificación toxicológica y evaluación del riesgo en toxicidad de plaguicidas".</t>
  </si>
  <si>
    <t xml:space="preserve">(Número de respuestas emitidas por la Dirección de Vigilancia de las solicitudes de conceptos toxicológicos de plaguicidas, de dictámentes técnicos toxicológicos para plaguicidas quimicos de uso agrícola y de modificaciones, dentro del plazo para dar respuesta de 60 días hábiles contados a partir de la fecha de radicación) / (Número de solicitudes de emisión de conceptos toxicológicos de plaguicidas, de dictámentes técnicos toxicológicos para plaguicidas quimicos de uso agrícola y de modificaciones, tomando como referencia el plazo para darles respuesta de 60 días hábiles contados a partir de su fecha de radicación en la Dirección de Vigilancia) x 100 </t>
  </si>
  <si>
    <t>Información del "FOR-R02-4230-008 Registro de solicitudes de clasificación toxicológica y evaluación del riesgo en toxicidad de plaguicidas", adminisrado por el grupo de evaluación de riesgos en inocuidad de alimentos (ERIA) de la Dirección de vigilancia y análisis del riesgo en salud pública del INS.</t>
  </si>
  <si>
    <t>Por tratarse de ser tramites del INS deben atenderse el 100% de las solicitudes dentro del plazo establecido para darles respuesta.
Se establece la meta del 100% teniendo también en cuenta el comportamiento historico presentado de la respuesta a las solicitudes.</t>
  </si>
  <si>
    <t>En la Ley 1755 de 2015 "Por medio de la cual se regula el Derecho Fundamental de Petición y se sustituye un título del Código de Procedimiento Administrativo y de lo Contencioso Administrativo", en el artículo 2 dice: Las peticiones mediante las cuales se eleva una consulta a las autoridades en relación con las materias a su cargo deberán resolverse dentro de los treinta (30) días siguientes a su recepción. Yen su Parágrafo, dice: Cuando excepcionalmente no fuere posible resolver la petición en los plazos aquí señalados,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t>
  </si>
  <si>
    <t>Ivan Camilo Sanchez Barrera</t>
  </si>
  <si>
    <t>Coordinador del grupo de evaluación de riesgos en inocuidad de alimentos (ERIA)</t>
  </si>
  <si>
    <t>isanchez@ins.gov.co</t>
  </si>
  <si>
    <t>6012207700 Ext. 1561</t>
  </si>
  <si>
    <t>TÉCNICA DE INDICADORES INS</t>
  </si>
  <si>
    <t xml:space="preserve">Productos de generación y apropiación social del conocimiento de las redes de conocimiento en salud pública 
</t>
  </si>
  <si>
    <t xml:space="preserve">En el marco de las Redes de Conocimiento en Salud Pública-RCSP, el ONS contribuye a la creación y fortalecimiento de las redes de gestión del conocimiento, generando entre los actores de las redes procesos de apropiación social de conocimiento  que aportan a la generación y transferencia de conocimiento científico para el mejoramiento de la salud pública en el país.  
 </t>
  </si>
  <si>
    <t>R_05 – Observatorio Nacional de Salud</t>
  </si>
  <si>
    <t>OBSERVATORIO NACIONAL DE SALUD</t>
  </si>
  <si>
    <t>Número de productos de generación y apropiación social del conocimiento de redes de conocimiento en salud pública en el último año</t>
  </si>
  <si>
    <t>Número de redes de conocimiento en salud pública activas el último año</t>
  </si>
  <si>
    <r>
      <t xml:space="preserve">El ONS   apoya la creación y consolidación de las redes de conocimiento en salud pública, para su seguimiento se realiza un informe de gestión anual y cada referente de la red elabora un informe de gestión anual del cual se obtendrá el número de productos de generación y apropiación social del conocimiento. El reporte de los productos debe responder a la construcción colectiva de los actores de la red; debe verificarse la participación de más de actor de la red, los productos que se tendrán en cuenta son:
1. </t>
    </r>
    <r>
      <rPr>
        <b/>
        <sz val="10"/>
        <rFont val="Arial"/>
        <family val="2"/>
      </rPr>
      <t>Productos de generación de nuevo conocimiento:</t>
    </r>
    <r>
      <rPr>
        <sz val="10"/>
        <rFont val="Arial"/>
        <family val="2"/>
      </rPr>
      <t xml:space="preserve"> manuales y guías especializadas, libros de formación o de divulgación científica, nuevas secuencias genéticas, proyectos de investigación.
Nota: No se tendrán en cuenta los artículos de científicos porque estos se están reportando en otro indicador institucional. 
2. </t>
    </r>
    <r>
      <rPr>
        <b/>
        <sz val="10"/>
        <rFont val="Arial"/>
        <family val="2"/>
      </rPr>
      <t>Productos resultados de actividades de apropiación social del conocimiento y divulgación de la ciencia:</t>
    </r>
    <r>
      <rPr>
        <sz val="10"/>
        <rFont val="Arial"/>
        <family val="2"/>
      </rPr>
      <t xml:space="preserve"> eventos de divulgación y discusión con componente de apropiación (presentación de ponencias, participación con ”poster”, Organización de eventos científicos), boletines, resúmenes de política, infografías, memorias de eventos, informes finales de investigación, informes técnicos, consultorías científico-técnicas, capacitaciones,  producciones de contenido digital (recursos gráficos digitales, Desarrollos Web, Páginas web, blogs, micrositios, aplicativos móviles + estrategia de Redes Sociales).
 En cuanto a la definición de redes de conocimiento se tendrá en cuenta la definición establecida en el documento "Compendio Redes de Conocimiento en Salud Pública-RCSP", se entenderá por una red activa la cuál se reuna por lo menos una vez al año con los actores de la red. Actualmente, el INS lidera seis redes nacionales de gestión de conocimiento, investigación e innovación en salud pública (Redes de Conocimiento en Salud Pública (RCSP), Red de Caracterización Genómica de Microorganismos Emergentes, Red de Gestión de Conocimiento, Investigación e Innovación en Malaria, Red de Gestión de Conocimiento, Investigación e Innovación en Chagas, Red Nacional de Gestión de Conocimiento, Investigación e Innovación en Tuberculosis (RED TB Colombia), Red de Gestión del Conocimiento, Desarrollo e Innovación en Seguridad y Salud en el Trabajo).</t>
    </r>
  </si>
  <si>
    <t>Número de productos de generación y apropiación social del conocimiento de redes de conocimiento en salud pública en el último año/Número de redes de conocimiento en salud pública activas el último año</t>
  </si>
  <si>
    <t xml:space="preserve">Informe de gestión reportado por el referente de la Red de gestión del conocimiento, investigación e innovación en salud, informe de gestión de RCSP del ONS. </t>
  </si>
  <si>
    <t>número</t>
  </si>
  <si>
    <t>2021/ Redes de conocimiento en salud pública en el último año</t>
  </si>
  <si>
    <t>&lt; 0,5</t>
  </si>
  <si>
    <t>&gt; 1</t>
  </si>
  <si>
    <t>La meta de este indicador se establecio teniendo en cuenta las actividades reportadas por los referentes de  las redes de conocimiento. Se espera que una red activa produzca por lo menos de un producto de generación y apropiación social del conocimiento.</t>
  </si>
  <si>
    <t>Carlos Andres Castañeda Orjuela</t>
  </si>
  <si>
    <t>Director Técnico Observatorio Nacional de Salud</t>
  </si>
  <si>
    <t>ccastaneda@ins.gov.co</t>
  </si>
  <si>
    <t>2207700 Ext. 1390</t>
  </si>
  <si>
    <t xml:space="preserve">Índice de legitimidad del Observatorio Nacional de Salud </t>
  </si>
  <si>
    <t>El indicador contribuye al alcance del objetivo en la medida en que permite establecer el nivel legitimidad  del ONS entre diversos actores del sector y con esto hacer seguimiento  al nivel de liderazgo para la consolidación de redes de concomiento</t>
  </si>
  <si>
    <t>Variable 1. Promedio de calificación del atributo del ONS</t>
  </si>
  <si>
    <t xml:space="preserve">Variable 2. Promedio de calificación del atributo para el conjunto de instituciones evaluadas </t>
  </si>
  <si>
    <t xml:space="preserve">Se calcula aplicando una encuesta a los actores del ONS que  serán seleccionados por muestreo de los actores que ya han sido caracterizados en las redes del conocimiento o de los asistentes en actividades institucionales del INS, la encuesta consta de dos preguntas: 1, ¿Teniendo en cuenta que la legitimidad es la presunción o percepción de que las acciones de un actor son deseables o apropiadas para un sector, califique en un rango de 1 a 5, la información que producen las intituciones propuestas. Marque con "X" solo un valor para cada institución".  Se toman los rangos de respuesta del 1 al 4 por actor evaluado y se establece el promedio individual, de acuerdo con rangos realmente puntuados. Con estos resultados, el atributo de legitimidad se evalúa con los promedios anteriores  donde el  numerador corresponde al resultado del ONS  y el denominador corresponde al promedio de las respuestas que recibieron las entidades propuestas exceptuando el ONS. </t>
  </si>
  <si>
    <t xml:space="preserve">Promedio de calificación del atributo del ONS / promedio de calificación del atributo para el conjunto de instituciones evaluadas </t>
  </si>
  <si>
    <t>Encuestas aplicadas en los trimetres de los años de medición.</t>
  </si>
  <si>
    <t xml:space="preserve">INDICE </t>
  </si>
  <si>
    <t>1,1</t>
  </si>
  <si>
    <t>Indicador estimado para el año 2019 / encuestas aplicadas  en el año de medición.</t>
  </si>
  <si>
    <t xml:space="preserve"> La meta de un índice de legitimidad de superior 1 se estableció con el cirterio de tener al menos la misma legitimidad que el resto de los actores que se incluyen en la encusta y que trabajan temas similares al ONS. Al ser un indicador de razon se compara la legitimidad percibida del ONS con ls de los demas actores identificados.</t>
  </si>
  <si>
    <t xml:space="preserve">Se precisa que el proceso depende de factores externos de la dirección como lo son el número de eventos que  realiza el INS para poder aplicar la encuesta y el nivel de participación de las personas para responder la encuesta. </t>
  </si>
  <si>
    <t xml:space="preserve">Índice de referenciación de publicaciones del Observatorio Nacional de Salud 
</t>
  </si>
  <si>
    <t xml:space="preserve">El Indicador le aporta a la consecución del objetivo teniendo  en cuenta que los procesos de apropiación social de conocimiento requieren del uso de la información y este índice contribuye al segumiento del uso que se está haciendo de la información producida por el ONS,  y su uso contribuye  a la toma de decisiones, así como a la promoción de la investigación científica  </t>
  </si>
  <si>
    <t>Variable 1 Número de citas a publicaciones del ONS, en los últimos 5 años</t>
  </si>
  <si>
    <t>Variable 2 Número de publicaciones del ONS, en los últimos 5 años</t>
  </si>
  <si>
    <t xml:space="preserve">Teniendo en cuenta que el objetivo del  ONS es gestionar información y conocimiento pertinente, confiable, claro y oportuno sobre la situación de salud de la población colombiana y sus determinantes y que la gestión del conocimiento se refiere a la identificación y aprovechamiento del conocimiento colectivo así como a su transferencia y aplicación,  para el ONS es importante medir el uso de la información que produce, por parte de la comunidad en general, medición que se realiza a partir del seguimiento a la citación de sus publicaciones.
La citación será medida teniendo en cuenta los informes técnicos especiales y artículos que registren como autor principal o de correspondencia un profesional del ONS y sean producto del análisis realizado o financiado por el ONS hasta la fecha de corte. 
La línea de base, se establece en el año 2015, a partir de la revisión en google académico de las citaciones que se hayan realizado de los informes y artículos publicados por el ONS, con corte hasta el semestre inmediatamente anterior al de la medición.
Al finalizar el año 2018, se realiza ajuste del indicador,  se adicionó que dentro de las publicaciones del ONS, se incluyen también los que son productos de análisis financiado por el ONS, se establece rango de medición de la citación a los último 5 años y se establece nueva meta a partir del plan nacional de desarrollo vigente.
</t>
  </si>
  <si>
    <t>Número de citas a publicaciones del ONS, en los últimos 5 años/Número de publicaciones del ONS, en los últimos 5 años</t>
  </si>
  <si>
    <t xml:space="preserve">Google académico </t>
  </si>
  <si>
    <t>INDICE</t>
  </si>
  <si>
    <t>Segundo semestre de 2020, se calcula a partir de consultando en Google académico</t>
  </si>
  <si>
    <t>&gt; 2</t>
  </si>
  <si>
    <t>La meta del índice de citación de (2)  se estableció teniendo en cuenta cirterios internacionales usados para medir calidad de las revistas científicas de acuerdo a la frecuencia de citaciones. De esta manera se identificó un punto de corte de 2 como lo suficiente discriminante para identifiar el impacto que todos los productos de nuevo conocimiento del ONS logran la comunidad científica.</t>
  </si>
  <si>
    <t>Se consultan las citas a publicaciones del ONS en el google académico y se verifica su incluisón en el índice</t>
  </si>
  <si>
    <t xml:space="preserve">Productos de generación y apropiación social del conocimiento de las redes de conocimiento en salud pública </t>
  </si>
  <si>
    <t xml:space="preserve">Índice de referenciación de publicaciones del Observatorio Nacional de Salud </t>
  </si>
  <si>
    <t>Fichas técnicas indicadores INS 2022</t>
  </si>
  <si>
    <t>Indice de Frecuencia de Accidentes de Trabajo</t>
  </si>
  <si>
    <t>6) Implementar las acciones administrativas y misionales en el marco del Modelo Integrad de Planeación y Gestión - MIPG.</t>
  </si>
  <si>
    <t>10) Implementar instrumentos administrativos y de apoyo al cumplimiento de la misionalidad (MIPG), lograr actualización tecnológica y transformación digital</t>
  </si>
  <si>
    <t>Dentro de los objetivos primordiales de la implementacion del Sistema de Seguridad y salud en el Trabajo, en adelante (SST), se encuentran los relacionados con la mejora continua de las condiciones de salud adecuadas, la capacitación a todos los funcionarios INS, la revisión de los diferentes riesgos asociados a la salud y el bienestar del Recurso Humano (Tanto de Planta, OPS, como Pasantes).  Por tanto este indicador busca la reducción de los diferentes eventos de accidentalidad (AT), a través de las actividades de promoción y prevención como las señaladas, tomando como universo de referencia el Número promedio de Servidores Públicos dentro del periodo a evaluar, y la adopción por estos de las medidas contempladas en las actividades de promoción y prevención de riesgos ocupacionales</t>
  </si>
  <si>
    <t>A_01 – Gestión Humana</t>
  </si>
  <si>
    <t>SECRETARÍA GENERAL</t>
  </si>
  <si>
    <t>Eventos de Accidentalidad (AT)</t>
  </si>
  <si>
    <t>Servidores del INS (Funcionarios de Planta + Contratistas OPS+ Pasantes)</t>
  </si>
  <si>
    <t>Todos los eventos de accidentalidad (AT) se reportan y se evidencian a través de la Base de Datos de la Aseguradora de Riesgos Laborales ARL, mientras la información de la cantidad de todos los servidores publicos que laboran se evidencia a través del Grupo de Gestión del Talento Humano.  Como tal la meta programada es disminuir los AT en los períodos a evaluar y esta meta propende que sea inferior al 2,9% , siendo las lineas de control para determinar o no su aceptación, aquellas que se excluyen (&gt; &lt; o ≠ a 2,9%).</t>
  </si>
  <si>
    <t>(N° de accidentes de trabajo que se presentaron en el periodo evaluado / N° promedio de trabajadores en el período evaluado) * 100</t>
  </si>
  <si>
    <t>Base de Datos de la ARL y Base de Datos de Planta de Personal INS</t>
  </si>
  <si>
    <t>Reducción</t>
  </si>
  <si>
    <t>Estas metas se encuentran definidas hacia el decrecimiento porcentual del indicador; dado por el comportamiento historico (data recibida) y lo que contempla la información estadistica y meta relacionada y definida en el FOR-A01.2014-013, del plan de SST para las vigencias a estudiar</t>
  </si>
  <si>
    <t>Ana Castillo</t>
  </si>
  <si>
    <t>Referente Calidad</t>
  </si>
  <si>
    <t>Grupo Talento Humano</t>
  </si>
  <si>
    <t xml:space="preserve">acastilloa@ins.gov.co </t>
  </si>
  <si>
    <t>Nivel de Satisfaccion frente a las actividades de bienestar</t>
  </si>
  <si>
    <t xml:space="preserve">La relacion del indicador de "Nivel de satisfacción frente a las actividades de bienestar" con el objetivo institucional (6) y el objetivo estrategico (10) se encuentra en el desarrollo, el reconocimiento, el bienestar y la motivación de los servidores públicos contribuyendo con el mejoramiento de la calidad de vida de los funcionarios del INS, a través de la formulación y desarrollo de programas que fomenten un ambiente de trabajo positivo que permita la gestión y la articulación de la entidad, esto en el marco del objetivo del MIPG relacionado con el fortalecimiento del liderazgo y el talento humano en las entidades públicas. Por tal motivo es importante establecer el grado de satisfacción de los funcionarios de la entidad frente a las actividades establecidas en el Programa de Bienestar. </t>
  </si>
  <si>
    <t>Servidores Sastisfechos</t>
  </si>
  <si>
    <t>Servidores Participantes</t>
  </si>
  <si>
    <t>En todos los eventos realizados del plan de bienestar al final del mismo se genera una encuesta de percepcion del evento la cual se envia a todos los funcionarios que participaron en el evento y con las encuestas que sean diligenciadas se realiza la tabulacion. Periodicamente se realiza el promedio de los resultados de los diferentes eventos realizados.</t>
  </si>
  <si>
    <t>(# servidores satisfechos / # servidores participantes) * 100</t>
  </si>
  <si>
    <t>Encuesta realizada en los diferentes eventos desde google drive</t>
  </si>
  <si>
    <t>Estas metas se encuentran definidas por el comportamiento historico que ha tenido este indicador durante el ultimo periodo evaluado (ver casilla fecha y fuente)</t>
  </si>
  <si>
    <t>Johana Osorio / Ana Castillo</t>
  </si>
  <si>
    <t>Profesional Universitario / Referente Calidad</t>
  </si>
  <si>
    <t>josorio@ins.gov.co / acastilloa@ins.gov.co</t>
  </si>
  <si>
    <t>Instrumentos archivísticos implementados, aplicados y diligenciados en las dependencias del INS.</t>
  </si>
  <si>
    <t xml:space="preserve">Seguimiento a la implementación y aplicación de los instrumentos archivísticos, que contribuyan al mejoramiento del manejo administrativo, tecnológico y transformación digital de los documentos que representan la memoria historica del INS, de acuerdo con la Política de Transparencia, Acceso a la Información y lucha contra la Corrupción.
</t>
  </si>
  <si>
    <t>A_03 – Gestión Documental</t>
  </si>
  <si>
    <t xml:space="preserve">Instrumentos archivísticos implementados y aplicados en las dependencias. </t>
  </si>
  <si>
    <t>Seguimiento a la implementación, aplicación y diligenciamiento de los instrumentos archivísticos (Tabla de Retención Documental TRD, Programa de Gestión Documental PGD, Inventario Documental, Sistema Integrado de Conservación SIC) en las dependencias del INS, mediante visitas presenciales programadas semestralmente a la Dirección General, Oficinas Asesoras, Secretaria General, Direcciones y Observatorio Nacional de Salud, evidenciadas con el respectivo Soporte de Actividades.</t>
  </si>
  <si>
    <t xml:space="preserve">Sumatoria Número de instrumentos archivísticos implementados y aplicados en las dependencias. </t>
  </si>
  <si>
    <t>Instrumentos Archivísticos -Visitas de verificación</t>
  </si>
  <si>
    <t>2021 Instrumentos Archivísticos</t>
  </si>
  <si>
    <t>120  instrumentos archivisticos que se verificarán a través de 30 visitas, verificando la implementación y aplicación de: Tabla de Retención Documental TRD, Programa de Gestión Documental PGD, Inventario Documental, Sistema Integrado de Conservación SIC) en 2022.  que se verificará su implementación a través de 30 visitas a las dependencias.</t>
  </si>
  <si>
    <t>Juan Carlos Bocanegra Moreno</t>
  </si>
  <si>
    <t>Coordinador Grupo de Gestión Documental</t>
  </si>
  <si>
    <t>Gestión Documental</t>
  </si>
  <si>
    <t>jbocanegra@ins.gov.co</t>
  </si>
  <si>
    <t xml:space="preserve"> FICHA TÉCNICA DE INDICADORES INS</t>
  </si>
  <si>
    <t>Toma de conciencia ambiental de los funcionarios del INS.</t>
  </si>
  <si>
    <t xml:space="preserve">El objetivo del indicador es mejorar el nivel de conocimientos del sistema de gestión ambiental a fin de controlar los aspectos ambientales significativos y evitar impactos ambientales, para contribuir con cumplimiento del Modelo Integral de Planeación y Gestión -MIPG y de manera particular con la dimensión 3 Gestión con valores para resultados, en relación al numeral 3.2.3.3. Gestión ambiental para el buen uso de los recursos públicos, siendo la adopción de conocimiento el eje trasversal y factor de éxito para el mejoramiento del desempeño ambiental </t>
  </si>
  <si>
    <t>A_05 – Gestión Ambiental</t>
  </si>
  <si>
    <t>Calificación evaluación-capacitaciones ambientales</t>
  </si>
  <si>
    <t>El indicador mide los resultados obtenidos en las evaluaciones resultantes de la capacitaciones  e inducciones  sobre el sistema de gestión ambiental del instituto, y se mide tomando la mediana de todos los resultados de los asistentes a las capacitaciones.</t>
  </si>
  <si>
    <t>Mediana de resultados de evaluación obtenidos en capacitaciones de Gestión Ambiental</t>
  </si>
  <si>
    <t>Las evaluaciones se realizan por medio de un formulario creado en google forms, los cuales se pueden encontrar en la pestaña de inducción institucional y todos son almacenados en el correo gestionambientalins@gmail.com.</t>
  </si>
  <si>
    <t>2021 Evaluaciones Gestión Ambiental</t>
  </si>
  <si>
    <t>La metodología de calculo de la meta se toma a partir de una escala de calificación de 1 al 10, tomando como meta 8 debido al que este rango corresponden a puntaje muy bueno y observando que el cumplimiento con el año inmediatamente anterior fue bueno se aumenta la meta.</t>
  </si>
  <si>
    <t>NA</t>
  </si>
  <si>
    <t>Yenny Milena Quiroga Castro</t>
  </si>
  <si>
    <t>Profesional Universitario</t>
  </si>
  <si>
    <t xml:space="preserve">Gestión Ambiental </t>
  </si>
  <si>
    <t>yquiroga@ins.gov.co</t>
  </si>
  <si>
    <t>2207700 Ext. 1114</t>
  </si>
  <si>
    <t>Reconocimiento por la Secretaría Distrital de Ambiente en el programa PREAD</t>
  </si>
  <si>
    <t xml:space="preserve">El indicador mide el desempeño ambiental  y responsabilidad socialdel INS frente a los requisitos del Programa de Excelencia Ambiental Distrital PREAD, esto ayudando al cumplimiento del Modelo Integral de Planeación y Gestión -MIPG y de manera particular con la dimensión 3 Gestión con valores para resultados, en relación al numeral 3.2.3.3. Gestión ambiental para el buen uso de los recursos públicos, en el que menciona que las entidades en su gestión tendrán en cuenta el componente ambiental, para lo cual deben entre otros, establecer las mediciones que permitan evidenciar el desempeño ambiental y los resultados del PREAD se pueden evidenciar esta medición. </t>
  </si>
  <si>
    <t>Auditoria PREAD SDA:Puntaje final</t>
  </si>
  <si>
    <t>La medición se obtiene del puntaje obtenido en el Programa de Excelencia Ambiental Distrital -PREAD de la Secretaria Distrital de Ambiente. 
El programa califica de acuerdo con tres componentes los cuales son:
1.Componente 1 - Sistema de Gestión Ambiental
2. Componente 2- Proyectos de Producción y Consumo Sostenible
3. Componente 3- Responsabilidad Social Empresarial con Enfoque Ambiental
4. Componente 4-Proyetos con el sector educativo</t>
  </si>
  <si>
    <t>Puntaje obtenido del  programa PREAD.</t>
  </si>
  <si>
    <t>Informe final PREAD-Secretaria Distrital de Ambiente.</t>
  </si>
  <si>
    <t xml:space="preserve">Puntaje </t>
  </si>
  <si>
    <t>05/12/2021
INFORME DE RETROALIMENTACIÓN AUDITORÍA PREAD</t>
  </si>
  <si>
    <t>La meta se calcula de acuerdo con la  RESOLUCIÓN No. 00011 de la Secretaria Distrital de Ambiente "Por la cual se regula la operación del Programa de Excelencia Ambiental Distrital – PREAD, y se toman otras determinaciones", en su artículo tercero donde habla sobre las categorías de reconocimiento y el puntaje que lo determina.</t>
  </si>
  <si>
    <t>Gestión Administrativa</t>
  </si>
  <si>
    <t>Respuesta a las PQRSD del INS en tiempos establecidos</t>
  </si>
  <si>
    <t>Propender por el cumplimiento de los tiempos de respuesta a las PQRSD por parte de las diferentes dependencias del INS.</t>
  </si>
  <si>
    <t>A_08 – Atención al Ciudadano</t>
  </si>
  <si>
    <t>Resultado</t>
  </si>
  <si>
    <t>PQRSD cumplidas dentro de los tiempos</t>
  </si>
  <si>
    <t>Total PQRSD recibidas</t>
  </si>
  <si>
    <t xml:space="preserve">Existe una base de datos del sistema de PQRSD, en este se determinan los tiempo de creación y de respuestas de las PQRSD, de igual forma se conservan las fechas en las cuales se realizó suspensión por términos y por información de las PQRSD </t>
  </si>
  <si>
    <t>Variable 1 / Variable 2</t>
  </si>
  <si>
    <t>Sistema de PQRSD</t>
  </si>
  <si>
    <t>25 días</t>
  </si>
  <si>
    <t>Informe de seguimiento a la oportunidad de PQRSD 2021</t>
  </si>
  <si>
    <t xml:space="preserve">Se realiza análisis de la cantidad de PQRSD incumplidas en el periodo, esta información se comparte con los procesos de forma preliminar para conocimiento y ajustes pertinentes, con los resultados se consolida el documento final con el fin brindar conocimiento sobre los resultados y con ello obtener acciones de mejora continua. 
Dado que este es un aspecto normativo de cumplimiento para la entidad, se espera un cumplimiento satisfactorio del 100%.  Según los datos de 2021 con cumplimiento del 96% y 2020 con 82% se determina que el proceso encuentra como aceptable un 92% ya que los resultados de las dos vigencias pasadas tienen una alta variación, situación que puede variar en el momento del levantamiento de la emergencia sanitaria.
</t>
  </si>
  <si>
    <t>Andrea Peña / Carolina Botón</t>
  </si>
  <si>
    <t>Contratista / Profesional</t>
  </si>
  <si>
    <t>Secretaria General</t>
  </si>
  <si>
    <t>apenal@ins.gov.co / aboton@ins.gov.co</t>
  </si>
  <si>
    <t>2007700 Ext 1326</t>
  </si>
  <si>
    <t>Clientes o usuarios satisfechos con los productos y servicios prestados por el INS</t>
  </si>
  <si>
    <t>Determinar la satisfacción del ciudadano/cliente, en los aspectos relacionados con la prestación de bienes y servicios del INS, para la Entidad es importante conocer esta información frente a la adquisición de los productos/servicios que se ofrecen, el resultado es un insumo para la mejora a nivel transversal.</t>
  </si>
  <si>
    <t>Variable 1: Porcentaje de satisfacción que evaluaron con excelente</t>
  </si>
  <si>
    <t>Variable 2: Porcentaje de satisfacción que evaluaron con muy bueno</t>
  </si>
  <si>
    <t>Variable 3: Porcentaje de satisfacción que evaluaron con bueno</t>
  </si>
  <si>
    <t>Se realiza aplicación de las encuestas de satisfacción a las partes interesadas según el FOR-A08.0000-003, por las Direcciones Técnicas, o bajo solicitud expresa al GACC según el FOR-A08.0000-003, como resultado final de la elaboración de cada informe se cuenta con un dato final de satisfacción; estos documentos son aprobados por los interesados y publicados en página web. Para el análisis del periodo se consolidan los datos para obtener el cálculo requerido.</t>
  </si>
  <si>
    <t>Suma de Variable 1 + Variable 2 + Variable 3</t>
  </si>
  <si>
    <t>Encuestas de satisfacción remitidas al Grupo de Atención al Ciudadano y Correspondencia, listado de asistencia de eventos y bases de datos remitidas</t>
  </si>
  <si>
    <t>10 días</t>
  </si>
  <si>
    <t>Indicador de gestión 2021</t>
  </si>
  <si>
    <t>Se consolida la información obtenida en cada medición de satisfacción del periodo, identificando el resultado de las variables excelente, muy bueno, bueno regular y deficiente, tomando a consideración las variables requeridas para el indicador. Se determina el procentaje de meta ya que se propone  aumento frente a la vigencia anterior, dado los resultados positivos obtenidos. 
Se determina una meta del 96% teniendo en cuenta que el resultado 2021 fue satisfactorio sin embargo, no se realizó la medición a la mayoría de los productos/servicios definidos, por lo que para 2022 se trabajará en ampliar dicho aspecto que puede generar variación significativa en los datos</t>
  </si>
  <si>
    <t>Clientes o usuarios satisfechos con la atención prestadas por el INS</t>
  </si>
  <si>
    <t>Determinar la satisfacción del ciudadano/cliente, en los aspectos relacionados con la atención brindada en los diferentes grupos de la Entidad. El resultado es un insumo para la mejora a nivel transversal.</t>
  </si>
  <si>
    <t>Se genera la aplicación de las encuestas de satisfacción a las parte interesadas según el FOR-A08.0000-003, de acuerdo a lo definido para medir en el cronograma o solicitud que se manifieste, estos documentos son aprobados por los interesados y publicados en la sección de intranet; para el análisis del periodo se consolidan los datos para realizar el cálculo requerido.</t>
  </si>
  <si>
    <t>Encuestas de satisfacción generadas por el Grupo de Atención al Ciudadano y Correspondencia, bases de datos remitidas</t>
  </si>
  <si>
    <t>Datos del proceso de la atención medida durante 2021</t>
  </si>
  <si>
    <t>Nuevo</t>
  </si>
  <si>
    <t>Se consolida la información obtenida en cada medición de satisfacción del periodo, identificando el resultado de las variables excelente, muy bueno, bueno regular y deficiente, tomando a consideración las variables requeridas para el indicador. Se determina el procentaje de meta ya que se propone  aumento frente a la vigencia anterior, dado los resultados positivos obtenidos.  
El proceso determina aceptable en el 95% ya que los datos de 2020 fue del 53% y de 2021 del 98,6% , por lo cual para 2022 se propente por obtener un valor superior al 95%</t>
  </si>
  <si>
    <t>Clientes o usuarios satisfechos con la atención prestada por el INS</t>
  </si>
  <si>
    <t>Evaluación del estado del Sistema de Control Interno del INS</t>
  </si>
  <si>
    <t>La medición del nivel de madurez y mantenimiento del Sistema de Control Interno concebido en la Séptima dimensión del MIPG a través del MECI en sus cinco componentes, requiere de un análisis articulado frente al desarrollo de las políticas de gestión y desempeño contenidas en el MIPG y se concibe como instrumento para evaluar la efectividad en relación con la estructura de control, este último aspecto esencial para garantizar el buen manejo de recursos, que las metas y objetivos se cumplan y se mejore la prestación del servicio a los usuarios, ejes fundamentales para la generación del valor público y el impacto en la mejora de la gestión institucional.</t>
  </si>
  <si>
    <t>E_01 – Control Institucional</t>
  </si>
  <si>
    <t>OFICINA DE CONTROL INTERNO</t>
  </si>
  <si>
    <t>Nivel de cumplimiento del Sistema de control interno INS</t>
  </si>
  <si>
    <r>
      <t xml:space="preserve">La medición del Sistema de Control Interno se desarrolla mediante la aplicación de la herramienta diseñada por el Departamento Administrativo de la función pública, la cual se enmarca en la séptima dimensión, Política de Control Interno establecida y actualizada en el Modelo Integrado de Planeación y Gestión -MIPG, bajo la estructura del Modelo Estándar de Control Interno – MECI, en un esquema de </t>
    </r>
    <r>
      <rPr>
        <b/>
        <sz val="10"/>
        <rFont val="Arial"/>
        <family val="2"/>
      </rPr>
      <t>cinco (5) componentes</t>
    </r>
    <r>
      <rPr>
        <sz val="10"/>
        <rFont val="Arial"/>
        <family val="2"/>
      </rPr>
      <t xml:space="preserve">: </t>
    </r>
    <r>
      <rPr>
        <b/>
        <sz val="10"/>
        <rFont val="Arial"/>
        <family val="2"/>
      </rPr>
      <t>1)</t>
    </r>
    <r>
      <rPr>
        <sz val="10"/>
        <rFont val="Arial"/>
        <family val="2"/>
      </rPr>
      <t xml:space="preserve"> Ambiente de Control, </t>
    </r>
    <r>
      <rPr>
        <b/>
        <sz val="10"/>
        <rFont val="Arial"/>
        <family val="2"/>
      </rPr>
      <t>2)</t>
    </r>
    <r>
      <rPr>
        <sz val="10"/>
        <rFont val="Arial"/>
        <family val="2"/>
      </rPr>
      <t xml:space="preserve"> Evaluación del Riesgo, </t>
    </r>
    <r>
      <rPr>
        <b/>
        <sz val="10"/>
        <rFont val="Arial"/>
        <family val="2"/>
      </rPr>
      <t>3)</t>
    </r>
    <r>
      <rPr>
        <sz val="10"/>
        <rFont val="Arial"/>
        <family val="2"/>
      </rPr>
      <t xml:space="preserve"> Actividades de Control, </t>
    </r>
    <r>
      <rPr>
        <b/>
        <sz val="10"/>
        <rFont val="Arial"/>
        <family val="2"/>
      </rPr>
      <t>4)</t>
    </r>
    <r>
      <rPr>
        <sz val="10"/>
        <rFont val="Arial"/>
        <family val="2"/>
      </rPr>
      <t xml:space="preserve"> Información y Comunicación y </t>
    </r>
    <r>
      <rPr>
        <b/>
        <sz val="10"/>
        <rFont val="Arial"/>
        <family val="2"/>
      </rPr>
      <t xml:space="preserve">5) </t>
    </r>
    <r>
      <rPr>
        <sz val="10"/>
        <rFont val="Arial"/>
        <family val="2"/>
      </rPr>
      <t>Actividades de Monitoreo y un esquema de asignación de responsabilidades y roles para la gestión del riesgo y control.</t>
    </r>
  </si>
  <si>
    <t>Estado del Sistema de control interno INS, el cual se obtiene de manera automática en la herramienta dispuesta por el DAFP, con base en los lineamientos evaluados en cada uno de los 5 componentes.</t>
  </si>
  <si>
    <t>Herramienta dispuesta por el DAFP para la medición del estado del SCI, Informes de evaluación y seguimiento OCI, esquema de las líneas de defensa, operación de los comités.</t>
  </si>
  <si>
    <t>Dic-2021
Estado del Sistema de Control interno vigencia 2021</t>
  </si>
  <si>
    <t>Metodología  de cálculo de la meta</t>
  </si>
  <si>
    <t>La meta planteada, se fundamenta en el reto de que el Sistema de Control Interno del INS para la vigencia 2022, avance 1 punto porcentual con respecto al nivel de cumplimiento obtenido en la vigencia 2021, lo anterior producto de la atención de las observaciones y recomendaciones identificadas en los ejercicios de evaluación independiente desarrollados por la OCI y las acciones que desde la Oficina se realicen las cuales aportan de manera sustancial al fortalecimiento del Sistema de Control Interno y el logro de los objetivos institucionales.</t>
  </si>
  <si>
    <t>CIELO CASTILLA PALLARES</t>
  </si>
  <si>
    <t>JEFE DE OFICINA</t>
  </si>
  <si>
    <t>ccastilla@ins.gov.co</t>
  </si>
  <si>
    <t>2207700 ext. 1304</t>
  </si>
  <si>
    <t>Certificación ISO 9001:2015 mantenida</t>
  </si>
  <si>
    <t>El INS cuenta con un Sistema Integrado de Gestión del cual surgen lineamientos trasversales en pro de la articulación de procesos y desde Gestión de Calidad se tienen definidos los lineamientos para la gestión de la administración documental, entre otros;  a traves del tiempo se ha buscado la adherencia y apropiacion por parte del personal al cumplimiento de dichos lineamientos a fin de reducir los reprocesos a través de actividades de transferencia de conocimiento que propendan por la eficacia en la gestion de la administración documental como parte de la implementación efectiva de los requisitos definidos en MIPG articulado a las normas de certificacion y acreditación de la entidad, dando cumplimineto a las politicas institucionales en el marco del SIG.</t>
  </si>
  <si>
    <t>D_02 – Gestión de Calidad</t>
  </si>
  <si>
    <t>OFICINA ASESORA DE PLANEACIÓN</t>
  </si>
  <si>
    <t>Organización con el Sistema de Gestión Certificado en la NTC ISO 9001:2015</t>
  </si>
  <si>
    <t>La certificación por NTC ISO 9001:2015 se realiza por periodos de 3 años en los cuales se realiza visita de recertificación y 2 visitas de seguimiento, en las cuales como resultado de hallazgos mayores se pone en riesgo su obtención o mantenimiento dando como resultado suspensiones o perdidas de certificación. Lo que se busca desde el proceso es generar lineamientos, documentos, capacitaciones y demas que aseguren el mantenimiento efectivo del sistema frente a los ejercicios de auditoria a realizarse de manera anual en los cuales se espera obtener buenos resultados que concluyan en el mantenimiento de la misma.</t>
  </si>
  <si>
    <t>Informes de auditoria externa  anuales</t>
  </si>
  <si>
    <t>Numero</t>
  </si>
  <si>
    <t>0.0</t>
  </si>
  <si>
    <t>El tipo de acumulación es Stock, dado que ya se cuenta con la certificación y el objetivo es mantenerla .</t>
  </si>
  <si>
    <t>ANA M RODRIGUEZ</t>
  </si>
  <si>
    <t>PROFESIONAL CONTRATISTA</t>
  </si>
  <si>
    <t>OAP - GESTION DE CALIDAD</t>
  </si>
  <si>
    <t>arodriguez@ins.gov.co</t>
  </si>
  <si>
    <t xml:space="preserve">Calificación política de Direccionamiento estratégico y planeación FURAG </t>
  </si>
  <si>
    <t>D_01 – Planeación Institucional</t>
  </si>
  <si>
    <t>FURAG</t>
  </si>
  <si>
    <t>Sebastian Villarreal Romero</t>
  </si>
  <si>
    <t>svillarreal@ins.gov.co</t>
  </si>
  <si>
    <t>2207700 Ext 1666</t>
  </si>
  <si>
    <t>Cumplimiento de las obras de mantenimiento y adecuación de infraestructura priorizadas  en las sedes de la entidad.</t>
  </si>
  <si>
    <t xml:space="preserve">El proceso de recursos físicos tiene como objetivo gestionar oportuna y eficientemente la operabilidad, instalación y conservación de las instalaciones físicas, garantizando con ello el cumplimiento de la misionalidad de la entidad; en tal sentido, el indicador contribuye a la medición en términos de resultados de las intervenciones de obra ejecutadas mediante contrato, en las áreas priorizadas y que impactan las condiciones de bienestar, cumplimiento de requisitos, proyección y visión del Instituto.  </t>
  </si>
  <si>
    <t>A_10 Recursos Físicos</t>
  </si>
  <si>
    <t xml:space="preserve">Impacto </t>
  </si>
  <si>
    <t xml:space="preserve">Obras de mantenimiento y adecuación de infraestructura priorizadas y ejecutadas </t>
  </si>
  <si>
    <t xml:space="preserve">Inicialmente se elabora una matriz de priorización de intervenciones de infraestructura  a partir del diagnostico realizado en las áreas de la entidad,  las  variables de priorización son las siguientes:
- Disponibilidad del área en términos de tiempo y ocupación para la intervención: puntaje 1 nada de tiempo disponible, a puntaje 5 cualquier momento puede ser intervenido.
- Presupuesto: puntaje 1 presupuesto insuficiente, a puntaje 5 presupuesto suficiente.
- Viabilidad técnica: puntaje 1 no es viable, a puntaje 5 totalmente viable.
- Antecedentes: puntaje 1 ya ha sido intervenida esta zona, a puntaje 5 zona pendiente por intervenir de acuerdo con los diagnósticos de años anteriores.
- Norma y/o acreditación: puntaje 1 no tiene acreditación pendiente, a puntaje 5 pendiente acreditación.
- Direccionamiento: puntaje 1 no hay solicitud de directivos, a puntaje 5 solicitud de dirección, secretaria general y/o coordinación del grupo.
Rango de calificación: 
De 30 a 20 su prioridad es máxima 
De 19 a 10 su prioridad es media
De 9 a 1 su prioridad es baja 
De acuerdo con lo anterior, en el plan de mantenimiento se establece la meta de áreas a intervenir que cuenten con mayor calificación y que puedan llevarse a cabo con los recursos asignados al proyecto de inversión en la vigencia. 
La medición del indicador es:
La sumatoria de las obras de mantenimiento y adecuación de infraestructura priorizadas y ejecutadas en las sedes de la entidad. para el periodo de medición. </t>
  </si>
  <si>
    <t>Fuente: Equipo de infraestructura del proceso recursos físicos, supervisores de contratos y evidencias suministradas por el equipo de GGA</t>
  </si>
  <si>
    <t xml:space="preserve">Acumulado </t>
  </si>
  <si>
    <t xml:space="preserve">La meta propuesta para el indicador se estima conforme a lo mencionado en la metodología de medición,  teniendo como resultado que las áreas con prioridad máxima son:
1.Áreas comunes
2. Dirección de Redes
3. Dirección de Investigación
4.Dirección de Producción
Finalizando con un total de 4 áreas mantenidas y/o adecuadas dentro de la vigencia.
El indicador tendrá una medición trimestral, sin embargo, durante los dos primeros trimestres la meta será igual a 0, debido a que los dos primeros trimestres se realiza la etapa precontractual del contrato de obra con el que se adelantan las actividades propuestas y por tratarse de un indicador con un tipo de acumulación "acumulado", al finalizar la vigencia será la sumatoria del cumplimiento de las metas propuestas.
</t>
  </si>
  <si>
    <t>Rosbert German Ramirez Vargas</t>
  </si>
  <si>
    <t>Coordinador Grupo de Gestión Administrativa</t>
  </si>
  <si>
    <t>Grupo Gestión Administrativa - Proceso Recursos Físicos</t>
  </si>
  <si>
    <t>rramirez@ins.gov.co</t>
  </si>
  <si>
    <t>220 7700 Ext.1515</t>
  </si>
  <si>
    <t>Profesional Universitario/ Profesional Especializado</t>
  </si>
  <si>
    <t>Solicitudes de soporte técnico atendidas con alto nivel de satisfacción de los usuarios de la entidad</t>
  </si>
  <si>
    <t xml:space="preserve">Este indicador aporta con sus resultados al ofrecer asistencia intelectual y/o tecnológica que garantice el adecuado funcionamiento tanto de aplicativos misionales como de los componentes físicos y lógicos de los equipos de cómputo que responden a las necesidades de los usuarios en las dependencias de la entidad. Sin unas buenas condiciones de operación de los equipos de cómputo, no se podrían desarrollar las actividades misionales y administrativas en la entidad y no se podría lograr el objetivo estratégico 10.
Las solicitudes de soporte técnico atendidas con alto nivel de satisfacción de los usuarios de la entidad nos permiten verificar que los requerimientos registrados a través del centro de servicios de la intranet fueron atendidos por el equipo de trabajo  de manera oportuna y eficaz. Los resultados de los servicios prestados contribuyen a ofrecer las mejores condiciones de uso para las tecnologías de la información y comunicación disponibles en la entidad y aportan al normal desarrollo de las actividades de los procesos misionales y de apoyo.
</t>
  </si>
  <si>
    <t xml:space="preserve">Número de encuestas de la muestra con resultados de nivel de satisfacción: excelente y bueno, diligenciadas por los usuarios atendidos por el equipo de soporte técnico  </t>
  </si>
  <si>
    <t xml:space="preserve">Tamaño de la muestra seleccionada de encuestas diligenciadas por los usuarios atendidos por el equipo de soporte técnico </t>
  </si>
  <si>
    <t>El indicador se calcula con base en los resultados de la encuesta digital de satisfacción.
El equipo de trabajo de soporte técnico del proceso recursos físicos del GGA, suministra la información para el cálculo del indicador de la encuesta digital, como instrumento de recopilación de información del nivel de satisfacción de los usuarios, remitida a los usuarios una vez se completa la atención a su solicitud.
El funcionario encargado, trimestralmente, revisa y cuantifica las respuestas entregadas por los usuarios del servicio de soporte técnico. Una vez efectuada la cuantificación de las encuestas, se procede a determina el tamaño de una muestra que técnicamente y de manera significativa permita determinar el comportamiento del total de la población (servicios realizados durante el trimestre), con un margen de error valido y cuyo resultado permitirá realizar la inferencia de los resultados obtenidos. 
Para determinar el tamaño de la muestra se utiliza la técnica estadística de cálculo para poblaciones pequeñas, con un margen de error del 5%
El funcionario aplica la formula, determina el tamaño de la muestra, selecciona la muestra y cuantifica el número de aquellas que alcanzaron la calificación de excelente y bueno. Esta información es suministrada como evidencia para el cálculo del indicador.
El indicador corresponde al valor porcentual de la relación de las variables referidas así: 
(Número de encuestas de la muestra con resultados de nivel de satisfacción: excelente y bueno, diligenciadas por los usuarios atendidos por el equipo de soporte técnico en el trimestre a evaluar) / (Tamaño de la muestra seleccionada de encuestas diligenciadas por los usuarios atendidos por el equipo de soporte técnico en el trimestre a evaluar) * 100 = %</t>
  </si>
  <si>
    <t>(Número de encuestas de la muestra con resultados de nivel de satisfacción: excelente y bueno, diligenciadas por los usuarios atendidos por el equipo de soporte técnico en el trimestre a evaluar) / (Tamaño de la muestra seleccionada de encuestas diligenciadas por los usuarios atendidos por el equipo de soporte técnico en el trimestre a evaluar) * 100 = %</t>
  </si>
  <si>
    <t>Fuente: Equipo de trabajo de soporte técnico del GGA y evidencias suministradas.</t>
  </si>
  <si>
    <t>Porcentual (%)</t>
  </si>
  <si>
    <t>Fuente: Indicadores GGA
Fecha: Diciembre 2021</t>
  </si>
  <si>
    <t>&lt;90%</t>
  </si>
  <si>
    <t>&gt;=90%&lt;95%</t>
  </si>
  <si>
    <t>&gt;=95</t>
  </si>
  <si>
    <t>La meta propuesta para el indicador se estimó con el equipo de trabajo de acuerdo con la revisión y análisis de los resultados obtenidos en las vigencias 2019 , 2020 y 2021.  El análisis consideró los valores promedio obtenidos trimestralmente en las vigencias anteriores y la capacidad de respuesta del equipo de trabajo.
En el análisis también se consideró la vigencia de los contratos de apoyo para soporte técnico en la entidad.
El cumplimiento de la meta anual se logrará con el compromiso del equipo de trabajo del GGA y la optimización de los recursos disponibles en la vigencia.</t>
  </si>
  <si>
    <t xml:space="preserve"> Investigación y caracterización de brotes por el Laboratorio Nacional de Referencia.</t>
  </si>
  <si>
    <t>5) Actuar como laboratorio nacional de referencia y coordinador de las redes especiales, en el marco del Sistema General de Seguridad Social en Salud y del Sistema de Ciencia, Tecnología e Innovación</t>
  </si>
  <si>
    <t>Como Laboratorio Nacional de Referencia  es de gran importancia dar  respuesta oportuna para el estudio y caracterización de brotes o epidemias y confirmación de casos de eventos de interés en salud pública.</t>
  </si>
  <si>
    <t>R_01 – Redes en Salud Pública</t>
  </si>
  <si>
    <t>DIRECCIÓN REDES EN SALUD PÚBLICA</t>
  </si>
  <si>
    <r>
      <t xml:space="preserve">Número Brotes caracterizados </t>
    </r>
    <r>
      <rPr>
        <sz val="10"/>
        <rFont val="Arial"/>
        <family val="2"/>
      </rPr>
      <t>oportunamente</t>
    </r>
    <r>
      <rPr>
        <sz val="10"/>
        <color theme="1"/>
        <rFont val="Arial"/>
        <family val="2"/>
      </rPr>
      <t xml:space="preserve"> NBC</t>
    </r>
  </si>
  <si>
    <t>Número Total de brotes reportados NBR</t>
  </si>
  <si>
    <t>Se realiza la sumatoria del número de brotes atendidos y caracterizados reportados por los grupos de las dos variables. Los brotes que no se caracterizaron oportunamente y se  le comunican al cliente el cambio en la oportunidad de la caractarización con causa justificada, no contarán como inoportunidad a menos que se incumpla nuevamente el plazo establecido. Luego se aplica la formula de cálculo</t>
  </si>
  <si>
    <r>
      <t xml:space="preserve">Z=(NBC/NBR)*100
NBC: Número de brotes caracterizados </t>
    </r>
    <r>
      <rPr>
        <sz val="10"/>
        <color theme="8" tint="-0.249977111117893"/>
        <rFont val="Arial"/>
        <family val="2"/>
      </rPr>
      <t>oportunamente</t>
    </r>
    <r>
      <rPr>
        <sz val="10"/>
        <color theme="4"/>
        <rFont val="Arial"/>
        <family val="2"/>
      </rPr>
      <t xml:space="preserve">
NBR: Número de brotes reportados</t>
    </r>
  </si>
  <si>
    <t>Matriz de ensayos y brotes atendidos de la DRSP</t>
  </si>
  <si>
    <t>Matriz de ensayos y brotes atendidos de DRSP</t>
  </si>
  <si>
    <t>0-97,9%</t>
  </si>
  <si>
    <t>98%-98,9%</t>
  </si>
  <si>
    <t>99%-100%</t>
  </si>
  <si>
    <t xml:space="preserve">Se tomaron como referencia la capacidad instalada del laboratorio, lo que permite garantizar que el procesamiento de los ensayos se lleve a cabo de manera oportuna bajo los parametros de calidad establecidos por el laboratorio nacional de referencia.  </t>
  </si>
  <si>
    <t>Como LNR se debe responder oportunamente ante la vigilancia en salud pública con el procesamiento de muestras quer permitan caracterizar los brotes o epidemiasy su la confirmación de eventos de interés en salud pública según su competencia.
Debido a diferentes situaciones que se pueden presentar al interior de los laboratorios y que no dependen de los profesional en algunos casos no es posible realizar el análisis de ensayos requeridos parar caracterizar los brotes   dentro del tiempo de oportunidad establecido, el linemiento es es siguiente: Tener en cuenta que si al cliente se le comunica oportunamente el cambio en la oportunidad de la caracterización  con una causa justificada, esto no contará como no clasificación del brote.</t>
  </si>
  <si>
    <t>Andrés Otálora Torres</t>
  </si>
  <si>
    <t>SGCLSP</t>
  </si>
  <si>
    <t>aotalora@ins.gov.co</t>
  </si>
  <si>
    <t>Capacidad de respuesta del Laboratorio Nacional de Referencia LNR a eventos sujetos a Reglamento Sanitario Internacional.</t>
  </si>
  <si>
    <t>Como laboratorio nacional de referencia LNR responder oportunamente ante eventos de emergencia en salud publica de importancia internacional, eventos inusitados con repercusión grave en salud publica y aquellos eventos que se encuentran en fase de eliminación o erradicación a nivel mundial, como herramienta esencial en la toma de decisiones para el país, actuando de manera coordinada con las Entidades Territoriales de Salud. Como LNR se debe responder oportunamente ante eventos de emergencia en salud publica de importancia internacional (cólera, fiebre amarilla, peste, fiebre hemorrágica viral, entre otras), eventos inusitados con repercusión grave en salud publica y aquellos eventos que se encuentran en fase de eliminación o erradicación a nivel mundial (polio, sarampión/rubeóla, rabia, entre otras) en las cuales en la mayoría de estos eventos somos el único laboratorio con capacidad técnica para responder ante el diagnostico o la confirmación para toma oportuna de decisiones.</t>
  </si>
  <si>
    <t>Número de muestras asociadas a eventos sujetos a Reglamento Sanitario Internacional que cumplen criterio para su procesamiento . MRSICC</t>
  </si>
  <si>
    <t>Número de muestras asociadas a eventos sujetos a Reglamento Sanitario Internacional  procesadas oportunamente. MRSIPO</t>
  </si>
  <si>
    <t>Se realiza la sumatoria de los datos reportados por los grupos de las dos variables, teniendo en cuenta las muestras en las que se le comunica oportunamente al cliente el cambio en la oportunidad del resultado con una causa justificada, esto no contara como inoportunidad a menos que se incumpla nuevamente el plazo establecido. Luego se aplica la formula de cálculo</t>
  </si>
  <si>
    <t xml:space="preserve">Z=(MSRIPO/MRSICC)*100
MSRIPO: Muestras procesadas oportunamente asociadas a eventos sujetos a Reglamento Sanitario Internacional 
MRSICC: Muestras asociadas a eventos sujetos a Reglamento Sanitario Internacional que cumplen criterio para su procesamiento </t>
  </si>
  <si>
    <t>Consolidado con el registro de muestras asociadas a eventos sujetos a Reglamento Sanitario Internacional que cumplen criterios para su procesamiento, y emisión de reporte de resutado de muestras procesadas asociadoas a eventos sujetas a Reglamento Sanitario Internacional de forma oportuna</t>
  </si>
  <si>
    <t>2021, sistema de información de ingreso de muestras y reporte de resultado al cliente</t>
  </si>
  <si>
    <t>0-96,9%</t>
  </si>
  <si>
    <t>97%- 97.9%</t>
  </si>
  <si>
    <t>98% - 100%</t>
  </si>
  <si>
    <t>Se tomaron como referencia los valores de la OMS para estabelcer los tiempos de oportunidad de analisis de cada muestra según el evento y a su vez la capacidad instalada del laboratorio, lo que permite garantizar que el procesamiento de las muestras se lleve a cabo de manera oportuna bajo los parametros de calidad establecidos por el Laboratorio Nacional de Referencia. Bajo linemientos nacionales e internacionales.</t>
  </si>
  <si>
    <t>Como Laboratorio Nacioanl de Referencia se debe responder oportunamente ante eventos de emergencia en salud publica de importancia internacional (cólera, fiebre amarilla, peste, fiebre hemorrágica viral, entre otras), eventos inusitados con repercusión grave en salud publica y aquellos eventos que se encuentran en fase de eliminación o erradicación a nivel mundial (polio, sarampión/rubeóla, rabia, entre otras) en las cuales en la mayoría de estos eventos somos el único laboratorio con capacidad técnica para responder ante el diagnostico o la confirmación para toma oportuna de decisiones.
 Debido a diferentes situaciones que se pueden presentar al interior de los laboratorios y que no dependen de los profesionales en algunos casos no es posible analizar las muestras dentro del tiempo de oportunidad establecido, el linemiento es es siguiente: Tener en cuenta que si al cliente se le comunica a tiempo el cambio en la oportunidad del resultado con una causa justificada, esto no contara como inoportunidad a menos que se incumpla nuevamente el plazo establecido.</t>
  </si>
  <si>
    <t>Laboratorios de la Red Nacional de Bioseguridad, biocontención y biocustodia con capacidad diagnostica para agentes infecciosos de alto riesgo para la salud pública .</t>
  </si>
  <si>
    <t>3) Desarrollar el Colombia la red de biocontensión y bioseguridad y capacidad diagnostica local de interés en salud pública</t>
  </si>
  <si>
    <t>El Laboratorio Nacional de Referencia del INS como Coordinador de la Red Nacional de Laboratorios requiere trabajar en incorporar Laboratorios a la  Red Nacional de Bioseguridad, biocontención y biocustodia que permita aumenta la capacidad diagnostica para agentes infecciosos de alto riesgo para la salud pública ,  realizar alianzas estratégicas con entidades del orden nacional e internacional, que permitan fortalecer la Red Nacional de Laboratorios del país y lograr desarrollar en Colombia una Red de BBB.</t>
  </si>
  <si>
    <t>Laboratorios incorporados a la Red Nacional de Bioseguridad, Biocontención y Biocustodia.LIRNBBB</t>
  </si>
  <si>
    <t>Laboratorios con capacidad de diagnostico de  agentes infecciosos de alto riesgo para la salud pública que potencialmente  cumplen condiciones de  Bioseguridad,  Bicontención y Biocustodia. LPCBBB</t>
  </si>
  <si>
    <t>Se realiza la sumatoria de los datos los laboratorios incorporados a la Red Nacional de Bioseguridad, Biocontención y Biocustodia confirmados  reportados por el despacho DRSP y la sumatoria de Laboratorios que potencialmente  cumplen condiciones de  Bioseguridad,  Bicontención y Biocustodia de las bases de datos.  Luego se aplica la formula de cálculo</t>
  </si>
  <si>
    <t>Z=(LIRNBBB/LPCBBB)*100
LIRNBBB: Laboratorios incorporados a la Red Nacional de Bioseguridad, Biocontención y Biocustodia
 LPCBBB: Laboratorios que potencialmente  cumplen condiciones de  Bioseguridad,  Bicontención y Biocustodia.</t>
  </si>
  <si>
    <t>.Consolidado base de datos de laboratorios incorporados a la Red y BAse de datos laboratorios potencialmnete que cumplen (Línea de base  de encuesta de autodiagnóstico, Relab del MSPS, Información proyectos de Minciencias).</t>
  </si>
  <si>
    <t>N.A.</t>
  </si>
  <si>
    <t>Despacho dirección redes.</t>
  </si>
  <si>
    <t>Mayor o igual a 10%</t>
  </si>
  <si>
    <t>Se toma con línea base de Laboratorios que potencialmente cumplen con condiciones los registrados en  las bases de datos de  Línea de base  de encuesta de autodiagnóstico, Relab del MSPS, Información proyectos de Minciencias , y se tomará el dato  del laboratorio incorporado el que cumpla con las condiciones definidas en la lista de chequeo que se creará para tal fin. Mayor o igual al 10% de laboratorios incorporados a la  Red Nacional de Bioseguridad, Biocontención y Biocustodia.</t>
  </si>
  <si>
    <t xml:space="preserve">El Laboratorio Nacional de Referencia del INS como coordinador de la Red Nacional de Laboratorios requiere trabajar en incorporar Laboratorios a la  Red Nacional de Bioseguridad, Biocontención y Biocustodia que permita aumentar la capacidad diagnostica para agentes infecciosos de alto riesgo para la salud pública y también realizar alianzas estratégicas con entidades del orden nacional e internacional, que permitan fortalecer la Red Nacional de Laboratorios del país.
</t>
  </si>
  <si>
    <t xml:space="preserve"> Competencia tecnica del LNR, manteniendo acreditados ensayos y parametros bajo normas ISO /IEC: 17025: 2017 - ISO/IEC 17043:2010.</t>
  </si>
  <si>
    <t>Como Laboratorio Nacional de Referencia y en atención de los decretos 780 de 2016 y 2774 de 2012, el mantener los ensayos y parametros acreditados nos permite desmostrar la competencia para realizar los diagnosticos de referencia y la confirmación de eventos de interes en salud pública</t>
  </si>
  <si>
    <t>Total de ensayos y parametros acreditados bajo norma ISO/IEC 17025:2017 y ISO/ IEC 17043:2010 TEPA</t>
  </si>
  <si>
    <r>
      <t xml:space="preserve">Total de ensayos y parámetros </t>
    </r>
    <r>
      <rPr>
        <sz val="10"/>
        <rFont val="Arial"/>
        <family val="2"/>
      </rPr>
      <t>acreditados</t>
    </r>
    <r>
      <rPr>
        <sz val="10"/>
        <color theme="1"/>
        <rFont val="Arial"/>
        <family val="2"/>
      </rPr>
      <t xml:space="preserve"> sometidos a evaluación bajo norma ISO17025:2017 y ISO17043:2010 . TEPASE</t>
    </r>
  </si>
  <si>
    <t xml:space="preserve">Se realiza la sumatoria total de los ensayos y parametros acreditados y en ampliación de alcance del  LNR en la vigencia/Total de ensayos y parámetros acreditados y en ampliación de alcance sometidos a evaluación en la vigencia.
La evaluación se realizará sin tener en cuenta los ensayos o parámetros suspendidos voluntariamente. 
La competencia técnica del LNR se demuestra manteniendo la acreditación de ensayos bajo la norma ISO /IEC: 17025: 2017 y los parámetros acreditados bajo la norma ISO/IEC 17043:2010.
Como Laboratorio Nacional de Referencia y en atención de los decretos 780 de 2016 y 2774 de 2012, el mantener los ensayos y parametros acreditados nos permite desmostrar la competencia para realizar los diagnósticos de referencia y la confirmación de eventos de interes en salud pública.
</t>
  </si>
  <si>
    <t>TEPA/TEPASE*100</t>
  </si>
  <si>
    <t>Documento resultado auditorias por el ente acreditador (ONAC)</t>
  </si>
  <si>
    <t>0-99,9%</t>
  </si>
  <si>
    <t>Se tienen en cuenta que como Laboratorio Nacional de Refencia se deben mantener acreditados los ensayos y parametros que parmitan demostrar competencia técnica y de esta manera dar cumplimiento a la normatividad que nos aplica.</t>
  </si>
  <si>
    <t xml:space="preserve">Esta actividad debe ser planificada, y se debe contar con el presupuesto asignado necesario para realizar las evaluaciones requeridas (auditorias internas y auditorias externas). No debe haber ausencia de evalución anual por parte del organismo nacional de acreditación ONAC, </t>
  </si>
  <si>
    <t>Desempeño de laboratorios públicos y privados que participan en los programas de Evaluación Externa del Desempeño PEED ofertados por el Laboratorio Nacional de Referencia del INS</t>
  </si>
  <si>
    <t>Evidenciar la participación de los laboratorios públicos y privados en los programas de Evaluación Externa del Desempeño PEED, ofertados por el INS. Y a su vez mostrar la capacidad técnica de los laboratorios del país en diferentes metodologías.</t>
  </si>
  <si>
    <t>Total de laborarios participantes TLP</t>
  </si>
  <si>
    <t>Laboratorios con resultados satisfactorios LRS</t>
  </si>
  <si>
    <t>Se realiza la cuantificación en la plataforma PCC de la totalidad de los laboratorios Públicos y privados que participan en los PEED ofertados por el Laboratorio Nacional de Referencia del INS, luego se identifican los laboratorios con resultados satisfactorios en la participación, según los criterios establecidos por cada programa.</t>
  </si>
  <si>
    <t>LRS/TLP *100</t>
  </si>
  <si>
    <t>Plataforma PCC en donde se concentra la información de inscripción y participación a nivel nacional de los programas PEEDS ofertados por el  Laboratorio Nacional de Referencia y las redes especiales del INS</t>
  </si>
  <si>
    <t>Plataforma PCC</t>
  </si>
  <si>
    <t>0-79.9%</t>
  </si>
  <si>
    <t>80%-80.9%</t>
  </si>
  <si>
    <t>81%-100%</t>
  </si>
  <si>
    <t>Se establece teniendo en cuenta el número de la laboratorios participantes por programa ofertado, los cuales deben demostrar competencia técnica.  A su vez el INS asegura y garantiza que el material de ensayo enviado permita la evaluación idonea del desempeño y por lo tanto la participación deberia ser satisfactoria.  Es requisito de obligatorio cumplimiento para los Laboratorios de Salud Pública y del Distrito Capital según el Decreto 780 de 2016, Artículo 2.8.8.2.14 Numeral 7 “Participar en los programas nacionales de evaluación externa del desempeño acorde con los lineamientos establecidos por los laboratorios ​nacionales de referencia”</t>
  </si>
  <si>
    <t>|</t>
  </si>
  <si>
    <t>Competencia tecnica del LNR, manteniendo acreditados ensayos y parametros bajo normas ISO /IEC: 17025: 2017 - ISO/IEC 17043:2010.</t>
  </si>
  <si>
    <t>Investigación y caracterización de brotes por el Laboratorio Nacional de Referencia.</t>
  </si>
  <si>
    <t>Servicios atendidos a través del Centro de Servicios (Service Manager)</t>
  </si>
  <si>
    <t xml:space="preserve">En el proceso A04 Equipos de Laboratorio, como proceso de apoyo hacia las áreas misionales: Dirección de Redes en Salud Pública, Dirección de Investigación en Salud Pública y Dirección de Producción, mantiene una información y comunicación, para que los mantenimientos correctivos de equipos solicitados por los Laboratorios y Grupos de las Direcciones, se puedan medir y gestionar de forma adecuada para la atención de los mismos, con un talento humano con formación y conocimiento en las necesidades descritas. </t>
  </si>
  <si>
    <t>A_04 - Equipos de Laboratorio</t>
  </si>
  <si>
    <t>Ejemplo:
PobTot: Población Total
DANE - Censo Nacional</t>
  </si>
  <si>
    <t>Total solicitudes atendidas (Centro de servicios)</t>
  </si>
  <si>
    <t>Total solicitudes recibidas (Centro de servicios)</t>
  </si>
  <si>
    <t>Actividades de mantenimientos correctivos, diagnóstico, instalación y conceptos de baja desarrolladas de acuerdo con los recursos disponibles en el Grupo Equipos de Laboratorio y Producción (GELP), en algunos casos los servicios son finalizados por un proveedor externo o internamente por el GELP. Se considera como parte de la finalización el concepto fuera de servicio, en los casos que se requieran repuesto o materiales con especificaciones técnicas para habilitar los equipos en su funcionamiento.</t>
  </si>
  <si>
    <t xml:space="preserve">Service Manager (Centro de Servicio) que maneja el Grupo Equipos de Laboratorio y Producción, a través de Informe de Correctivos </t>
  </si>
  <si>
    <t>2021
Informe Centro de Servicios (Service Manager)</t>
  </si>
  <si>
    <t xml:space="preserve">En el año 2019 se propuso un cumplimiento del 85%, definiendo en mesa de trabajo las metas para el cuatrienio (2019-2022), donde se determino un aumento de 5 puntos para cada año, lo que permite programar para la vigencia 2022 una meta del 100%, con un cumplimiento adecuado en la medicion del indicador, la satisfacción de nuestros usuarios finales y la toma de decisiones.  </t>
  </si>
  <si>
    <t xml:space="preserve">Indicador de eficacia en el cual se desea medir y gestionar la adecuada atención de los mantenimientos correctivos, diagnóstico, instalación y conceptos de baja  de equipos realizados en el año frente a las solicitudes realizadas por los Laboratorios y Grupos del INS. </t>
  </si>
  <si>
    <t>Mauren Liced López Pineda</t>
  </si>
  <si>
    <t>Coordinadora GELP</t>
  </si>
  <si>
    <t>Grupo Equipos de Laboratorio y Producción</t>
  </si>
  <si>
    <t>mlopezp@ins.gov.co</t>
  </si>
  <si>
    <t>Operaciones de confirmación metrológica (OCM) requeridas de acuerdo con las frecuencias establecidas en PAME</t>
  </si>
  <si>
    <t xml:space="preserve">Los profesionales del Grupo de Equipos de Laboratorio y Producción gestionan las OCM  (preventivo, calibraciones, calificaciones y verificaciones intermedias) para los equipos de laboratorio, producción, apoyo crítico e instrumentos de medición del INS, por esta razón se realiza medición y gestión de las operaciones de confirmación metrológica programadas y ejecutadas en los equipos que se encuentran en funcionamiento en los Laboratorios y Grupos, evaluando resultados e implementando actividades para el cumplimiento de las acciones a ejecutar como proceso de apoyo.    </t>
  </si>
  <si>
    <t>Total OCM ejecutadas</t>
  </si>
  <si>
    <t>Total OCM programadas</t>
  </si>
  <si>
    <t>Actividades de operaciones de confirmación metrológica (OCM) desarrolladas de acuerdo con los recursos disponibles en el Grupo de Equipos de Laboratorio y Producción GELP, en algunos casos los servicios de OCMs se contratan con proveedor externo según aplique el alcance (ejemplo: mantenimiento preventivo, verificación, calibración o calificación) en otros casos (mantenimiento preventivo y verificación) directamente con personal, materiales y herramientas del GELP.</t>
  </si>
  <si>
    <r>
      <rPr>
        <u/>
        <sz val="10"/>
        <color theme="4"/>
        <rFont val="Arial"/>
        <family val="2"/>
      </rPr>
      <t>Total OCM ejecutadas</t>
    </r>
    <r>
      <rPr>
        <sz val="10"/>
        <color theme="4"/>
        <rFont val="Arial"/>
        <family val="2"/>
      </rPr>
      <t xml:space="preserve"> + 100
Total OCM programadas</t>
    </r>
  </si>
  <si>
    <t>Plan de Aseguramiento Metrológico (PAME) que maneja el Grupo Equipos de Laboratorio y Producción, a través del FOR-A04.2070-002, el cual diariamente se actualiza y se tiene disponible en línea para consulta interna y con los Grupos y Laboratorios del INS.</t>
  </si>
  <si>
    <t>2021
PAME</t>
  </si>
  <si>
    <r>
      <t>Las operaciones de confirmación metrológica, hacen parte de la actividad principal del Grupo Equipos de Laboratorio y Producción, el dato que se toma es el del total de equipos programados para cada mes, este indicador debe presentar un aumento, exigiendo al GELP que se programen y se ejecuten  las actividades, motivo por el cual para el 202</t>
    </r>
    <r>
      <rPr>
        <sz val="10"/>
        <color rgb="FFFF0000"/>
        <rFont val="Arial"/>
        <family val="2"/>
      </rPr>
      <t xml:space="preserve">2 </t>
    </r>
    <r>
      <rPr>
        <sz val="10"/>
        <color theme="9" tint="-0.499984740745262"/>
        <rFont val="Arial"/>
        <family val="2"/>
      </rPr>
      <t>la meta se estipula en un 90% de cumplimiento.</t>
    </r>
  </si>
  <si>
    <t>Indicador de eficacia en el cual se desea medir y gestionar las operaciones de confirmación metrológica (preventivo, calibración, calificación y verificación intermedia) realizados mensualmente y con un acumulado al final del año, según programación y necesidades de los equipos que se encuentran instalados y disponibles en Grupos y Laboratorios del INS.</t>
  </si>
  <si>
    <t>Oportunidad de respuesta a solicitudes por el Centro de Servicio</t>
  </si>
  <si>
    <t xml:space="preserve">El Grupo Equipos de Laboratorio y Producción, a través del Centro de Servicio  atiende las solicitudes para realizar los mantenimientos correctivos, diagnósticos, instalaciones y conceptos de baja a los equipos, con el fin de medir el tiempo de respuesta promedio de atención, se diseña el indicador que permite tomar decisiones referente a la persepción del Grupo ante los Laboratorios y Grupos como proceso de apoyo a los procesos misionales.    </t>
  </si>
  <si>
    <t>Centro de Servicio que maneja el Grupo Equipos de Laboratorio y Producción, a través de Informe mensual de atención de solicitudes.</t>
  </si>
  <si>
    <t>Número de horas</t>
  </si>
  <si>
    <t>14 horas</t>
  </si>
  <si>
    <t>2021
Informe correctivos</t>
  </si>
  <si>
    <t xml:space="preserve">2020 - III trim </t>
  </si>
  <si>
    <t>22 horas</t>
  </si>
  <si>
    <t>Eficacia en la elaboración de actos administrativo relativos a Conceptos Toxicológicos (CT) y Dictámenes Técnico Toxicológicos(DTT) para productos Plaguicidas de uso en Colombia.</t>
  </si>
  <si>
    <t>Para la emisión de los  Conceptos Toxicológicos (CT) y Dictámenes Técnico Toxicológicos(DTT),  la Dirección de Vigilancia y Análisis del Riesgo en Salud Pública, emite los conceptos técnicos a La Oficina Asesora Jurídica  como insumo para la elaboración de los actos administrativos, los cuales una vez son emitidos por el INS, son notificados a las empresas que solicitan los CT y DTT, para tramites de su interes. Es por ello que se requiere del seguimiento a su elaboración con el fin de ser más eficientes en su elaboración y posterior notificación oportuna del documento final emitido al cliente.</t>
  </si>
  <si>
    <t>A_07 – Gestión Jurídica</t>
  </si>
  <si>
    <t>OFICINA ASESORA JURÍDICA</t>
  </si>
  <si>
    <t>Número de resoluciones elaboradas en término</t>
  </si>
  <si>
    <t>Numero de conceptos técnos remitidos a la OAJ</t>
  </si>
  <si>
    <t xml:space="preserve">Se debe realizar la medicion del porcentaje de los Actos Administrativos efectivamente proyectados por la OAJ a través de la división del No. De  resoluciones proyectadas/No. De conceptos técnicos emitidos para su adecuación juridica. El porcentaje que arrojara como resultado sera la medida de la eficacia de la OAJ respecto a la elaboracion en término de  de A.Adm. relativos a Conceptos Toxicológicos (CT) y Dictámenes Técnico Toxicológicos(DTT) frente a los Conceptos Técnicos remitidos por la DVARSP para tal fin. 
El calculo del procentaje  de la meta se debe realizar sobre la estimación de A. Adm  eleborados en el término dispuesto por procedimiento interno conforme Conceptos técnicos remitidos. Entre mayor sea el procentaje mayor será el cumplimiento de la meta establecida. Se establece el valor de la meta final a partir del cálculo de la línea base que resultó de la revisión del 2022.  
</t>
  </si>
  <si>
    <t>Numero de resoluciones  elaboradas en término  / Numero de conceptos técnos remitidos a la OAJ  * 100</t>
  </si>
  <si>
    <t>Base de datos Conceptos Toxicológicos</t>
  </si>
  <si>
    <t xml:space="preserve">El calculo del procentaje  de la meta se debe realizar sobre la estimación de A. Adm  eleborados en el término dispuesto por procedimiento interno conforme Conceptos técnicos remitidos. Entre mayor sea el procentaje mayor será el cumplimiento de la meta establecida. Se establece el valor de la meta final a partir del cálculo de la línea base que resultó de la revisión del 2021.  </t>
  </si>
  <si>
    <t xml:space="preserve">Si bien el  POE-R02.0000-004 "CONCEPTOS TOXICOLÓGICOS Y EVALUACIÓN DEL RIESGO DE TOXICIDAD DE PLAGUICIDAS", establece " (...)  El tiempo establecido para elaborar el acto administrativo con los ajustes a que haya lugar es de 30 días hábiles contados a partir de la recepción del memorando emitido por el equipo técnico (...)", a través del presente indicador se prentende evidenciar la eficacia de la OAJ frente a la actividad  reduciendo el tiempo estimado por el citado POE. Para el cáculo se establecieron  como parámetro los meses de mayo y noviembre respecto a conceptos técnicos y los meses de junio y diciembre frente a resoluciones elaboradas, teniendo en cuenta que el citado procedimiento establece un tiempo máximo de un mes hábil para adecuar resolución. </t>
  </si>
  <si>
    <t>Lorena Julyeth Toro Echeverry</t>
  </si>
  <si>
    <t>ABOGADA</t>
  </si>
  <si>
    <t>OAJ</t>
  </si>
  <si>
    <t>ltoro@ins.gov.co</t>
  </si>
  <si>
    <t>Extención: 1109</t>
  </si>
  <si>
    <t>PORCENTAJE DE AVANCE  DE IMPLEMENTACION DEL MODELO DE SEGURIDAD Y PRIVACIDAD DE LA INFORMACION.</t>
  </si>
  <si>
    <t>6) Implementar las acciones administrativas y misionales en el marco del Modelo Integrado de Planeación y Gestión - MIPG.</t>
  </si>
  <si>
    <t>La Oficina de TIC en su objetivo misional de salvaguardar la información, se encuentra implementando el Modelo de Seguridad y Privacidad de la Información con el fin de mejorar la gestión de seguridad de la información y seguridad digital alineado al criterio del sistema de seguridad de la información ISO/IEC 27001:2013,  lo cual se verá reflejado en los indicadores de MIPG.</t>
  </si>
  <si>
    <t>D_04 – Tecnologías de Información y Comunicación</t>
  </si>
  <si>
    <t>OFICINA DE TECNOLOGÍAS DE INFORMACIÓN Y COMUNICACIONES</t>
  </si>
  <si>
    <t>Sumatoria de avance en los dominios</t>
  </si>
  <si>
    <t>Cantidad de dominios</t>
  </si>
  <si>
    <t>Este indicador se mide  a través de la matriz Instrumento de Autodiagnostico del Modelo de Seguridad y Privacidad de la información MSPI.
La  matriz se encuentra dividida en 14 dominios los cuales se mencionan a continuaciòn:
1. política de seguridad, 2. organización de la seguridad de la información,  3. seguridad de los recursos humanos, 4. gestión de activos, 5. control de acceso  , 6.  Criptografia, 7. seguridad física y del entorno, 8.seguridad de las  operaciones, 9.seguridad de las  comunicaciones, 10. adquisición, desarrollo y mantenimiento de los sistemas de informción , 11. Relaciones con los proveedores, 12. gestión de incidentes en la seguridad de la información 13. gestión de continuidad de negocio, 14. Cumplimiento.  alineados al criterio normativo ISO 27001:2013.
La matriz mide el avance a través de puntajes por cada dominio,  de acuerdo al modelo de madurez COBIT.</t>
  </si>
  <si>
    <t>Sumatoria de avance en los dominios / Cantidad de dominios *100</t>
  </si>
  <si>
    <t>Instrumento de Autodiagnostico del Modelo de Seguridad y Privacidad de la información MSPI.</t>
  </si>
  <si>
    <t>01/12/2021
Instrumento de Autodiagnostico del Modelo de Seguridad y Privacidad de la información MSPI.</t>
  </si>
  <si>
    <t>&lt;65</t>
  </si>
  <si>
    <t>&gt;65</t>
  </si>
  <si>
    <t>Las metas están basadas en los resultados mas bajos del año anterior del  Instrumento de Autodiagnostico del Modelo de Seguridad y Privacidad de la información MSPI., para el presente año se incrementaron las metas.</t>
  </si>
  <si>
    <t>ROGER SMITH LONDOÑO BURITICÀ</t>
  </si>
  <si>
    <t>Profesional Epecializado (E)</t>
  </si>
  <si>
    <t>Oficina de Tecnologias de Información y Comunicaciones</t>
  </si>
  <si>
    <t>rlondono@ins.gov.co</t>
  </si>
  <si>
    <t>2207700 ext 1596</t>
  </si>
  <si>
    <t>INCIDENTES EN LA OPERACIÓN  Y EL FUNCIONAMIENTO DE LOS SERVICIOS TECNOLÓGICOS  DEL INS.</t>
  </si>
  <si>
    <t>La Oficina de TIC presta sus servicios a los usuarios internos de todas las dependencias del INS, en la medida en que se les preste un buen servicio en relación con la atenciòn de incidentes que soportan la operación y el funcionamiento de los servidores, contribuimos en el cumplimiento de las funciones de las diferentes áreas y de la misión de la entidad, lo cual se verá reflejado en los indicadores de MIPG</t>
  </si>
  <si>
    <t># de Incidentes Significativos que generaron pérdida para la entidad</t>
  </si>
  <si>
    <t>#  Incidentes Totales</t>
  </si>
  <si>
    <t>Incidentes Negativos= # de Incidentes Significativos que generaron pérdida para la entidad
Incidentes Totales= #  Incidentes Totales
Un incidente significativo es aquel que ha causado impacto negativo en los ciudadanos de manera masiva o que se ha provocado interrupción de uno o varios servicios de la entidad. el nivel de tolerancia a fin de calificar un incidente como significativo, deberá ser estblecido por la entidad en conjunto con su área de riesgos.</t>
  </si>
  <si>
    <t># Incidentes Negativos/Incidentes Total *100</t>
  </si>
  <si>
    <t>A través de la herramienta de reporte de incidentes Service Manager
Correo electrónico dirigido a la jefe de OTIC o a un miembro del equipo de infraestructura</t>
  </si>
  <si>
    <t xml:space="preserve">En el año 2021 se presentaron 6  incidentes . </t>
  </si>
  <si>
    <t>&gt;5</t>
  </si>
  <si>
    <t>&gt;3</t>
  </si>
  <si>
    <t> 0</t>
  </si>
  <si>
    <t>Las metas están basadas en los incidentes del año anterior reportados a través del Service Manager, para el presente año se disminuyen las metas..</t>
  </si>
  <si>
    <t>El objetivo de este indicador es controlar el porcentaje de incidentes significativos causados por los riesgos no identificados por el proceso de evaluación de riesgos.</t>
  </si>
  <si>
    <t>Porcentaje de avance  de implementación del modelo de seguridad y privacidad de la información.</t>
  </si>
  <si>
    <t>Incidentes en la operación  y el funcionamiento de los servicios tecnológicos  del INS.</t>
  </si>
  <si>
    <t>El indicador contribuye al logro del Objetivo si se toma en cuenta que se trata de un Instrumento administrativo institucional, mediante el cual se mide el nivel de ejecución de los recursos tanto de funcionamiento como de los proyectos de Inversión de la entidad</t>
  </si>
  <si>
    <t>A_09 – Gestión Financiera</t>
  </si>
  <si>
    <t xml:space="preserve">Monto de Compromiso con Registro Presupuestal </t>
  </si>
  <si>
    <t>Monto de Apropiación Vigente Disponible</t>
  </si>
  <si>
    <t>Mediante Decreto de liquidación es aprobado y asignado el presupuesto de la entidad, durante la vigencia puede ser adicionada, bloqueada o de acuerdo a necesidades se pueden realizar traslados presupuestales estos sin afectar el total de la apropiación quedando mensualmente una Apropiación vigente disponible la cual se ejecuta mediante la erogación del gasto a través de Compromisos con Registro Presupuestal</t>
  </si>
  <si>
    <t xml:space="preserve">(Monto de Compromiso con Registro Presupuestal /Monto de Apropiación Vigente Disponible) *100 </t>
  </si>
  <si>
    <t>SISTEMA INTEGRADO DE INFORMACION FINANCIERA- SIIF</t>
  </si>
  <si>
    <t>porcentaje</t>
  </si>
  <si>
    <t>6
* Periodo de transición</t>
  </si>
  <si>
    <t>2021  https://www.ins.gov.co/Transparencia/Paginas/presupuesto/ejecucion-presupuestal.aspx</t>
  </si>
  <si>
    <t>La Meta del Indicador se determina de acuerdo al comportamiento histórico del mismo y es una cálculo que se realiza de la ejecución de un periodo determinado (mes) frenta a la Apropiación definitiva Disponible; al tratarse de un indicador mensual no se pueden calcular promedios de la meta, sino mantener la eficiencia en la ejecución de los recursos; por lo que la meta planteada corresponde a una medición óptima basada en la eficiencia de su cálculo</t>
  </si>
  <si>
    <t>* A 31 de diciembre  las entidades que conforman el Presupuesto General de la Nación, realizan cierre fiscal y el ministerio de hacienda da un periodo de transición de 20 dias  para que se depure el Presupuesto y se genere el Rezago Presupuetal (Reservas y Cuentas por pagar) , razón por la cual hasta que no se surta este proceso no se puede hacer cierre definitivo y no se podría generar el reporte del indicador del mes de Diciembre</t>
  </si>
  <si>
    <t>LUZ STELLA PRADILLA NOREÑA</t>
  </si>
  <si>
    <t>COORDINADORA FINANCIERA</t>
  </si>
  <si>
    <t>GRUPO GESTION FINANCIERA</t>
  </si>
  <si>
    <t>lpradilla@ins.gov.co</t>
  </si>
  <si>
    <t>Presupuesto ejecutado</t>
  </si>
  <si>
    <t>Contratos liquidados y/o cerrados en el término legal</t>
  </si>
  <si>
    <t>Aporta a la pólitica "Transparencia, acceso a la información pública y lucha contra la corrupción" del Modelo Integrado de Planeación y Gestión (MIPG),  cumpliendo con el trámite legal de la contratación pública en su fase post contractual.</t>
  </si>
  <si>
    <t>A_02 – Adquisición de Bienes y Servicios</t>
  </si>
  <si>
    <t>Con liq: No. Contratos liquidados o cerrados en vigencias 2012 a 2021
SECOP II</t>
  </si>
  <si>
    <t>Tot liq: Total de contratos liquidables en vigencias 2012 a 2021
SECOP II</t>
  </si>
  <si>
    <t>Se toman los contratos que se encuentren terminados, ejecutados, en liquidación, en revisión, revisados, en cierre de la base de Consolidado de liquidaciones de las vigencias 2012 a 2021,  y se suma el total de cada vigencia, dando como resultado el total de los contratos liquidables (esto corresponde al denominador). De ese total de contratos liquidables, se toman los contratos que ya están liquidados o cerrados de las vigencias 2012 a 2021 (esto corresponde al numerador). Finalmente se divide el numerador por el denominador y se multiplica por 100.</t>
  </si>
  <si>
    <t>(Número de contratos liquidados y/o cerrados en vigencias 2012 a 2021/Total de contratos liquidables en vigencias 2012 a 2021)*100</t>
  </si>
  <si>
    <t>SECOP II- Base de Consolidado liquidaciones</t>
  </si>
  <si>
    <t>31/12/2021
SIP-Base de consolidado liquidaciones</t>
  </si>
  <si>
    <r>
      <t>Se realizó un diagnóstico por vigencia de los contratos que se encuentran pendientes de revisión, revisados, en revisión, en proceso de liquidación y/o cierre, estableciendo un porcentaje estimado de cierres para el año 2012, 2014, 2015, 2016, 2017 y 2018 de 100%</t>
    </r>
    <r>
      <rPr>
        <sz val="10"/>
        <color rgb="FFFF0000"/>
        <rFont val="Arial"/>
        <family val="2"/>
      </rPr>
      <t xml:space="preserve">, </t>
    </r>
    <r>
      <rPr>
        <sz val="10"/>
        <color theme="9" tint="-0.499984740745262"/>
        <rFont val="Arial"/>
        <family val="2"/>
      </rPr>
      <t>año 2019 de 80%, año 2020 de 30% y para el año 2021 de 10% , igualmente para liquidaciones con porcentajes para el año 2012, 2014, 2015, 2016, 2017, 2018 de 100%, año 2019 de 80%, año 2020 de 30% y para el año 2021 de 10%. Se realizó un promedio del histórico de liquidaciones por vigencia, se realizó un análisis de tendencias y se tuvo en cuenta el número de liquidaciones y cierres realizadas en la vigencia 2021 por persona y se realizó la proyección de la meta de 2022 con 8 personas que se encargarán de los cierres y liquidaciones así: tres personas con dedicación exclusiva y cinco personas con dedicación parcial.</t>
    </r>
  </si>
  <si>
    <t>La liquidación o cierre de los contratos depende en un 100% de la gestión que realicen los supervisores de los contratos, el correcto diligenciamiento de los formatos, la entrega con oportunidad de las evidencias de la ejecución y el cargue de los soportes respectivos en la plataforma del SECOP II o físico para vigencias anteriores a 2018.</t>
  </si>
  <si>
    <t>Paula Camila Campos Abril</t>
  </si>
  <si>
    <t>Asesora y Coordinadora</t>
  </si>
  <si>
    <t>Secretaría General - Grupo de Gestión Contractual</t>
  </si>
  <si>
    <t>ccampos@ins.gov.co</t>
  </si>
  <si>
    <t>Índice de Frecuencia de Accidentes de Trabajo</t>
  </si>
  <si>
    <r>
      <rPr>
        <u/>
        <sz val="10"/>
        <color theme="4"/>
        <rFont val="Arial"/>
        <family val="2"/>
      </rPr>
      <t>(Total solicitudes atendidas (Centro de servicios)</t>
    </r>
    <r>
      <rPr>
        <sz val="10"/>
        <color theme="4"/>
        <rFont val="Arial"/>
        <family val="2"/>
      </rPr>
      <t xml:space="preserve"> * 100
Total solicitudes recibidas (Centro de servicios))</t>
    </r>
  </si>
  <si>
    <t>Mejoramiento de la competencia técnica de la Red de Donación y Trasplantes</t>
  </si>
  <si>
    <t>9) Optimizar el funcionamiento de las Redes de Trasplante y sangre en el país.</t>
  </si>
  <si>
    <t xml:space="preserve">El indicador permite realizar el seguimiento a la implementación de acciones trazadoras que realiza el grupo red donación y trasplantes, tales como asistencias técnicas, capacitaciones, auditoria, entre otras; y que impactan en el fortalecimiento de la capacidad técnica de la Red  en actividades criticas o estrategicas de los procesos de donación y trasplantes, aportando en el cumplimiento del plan de acción y de la ruta de trabajo instituciomnal para el mejoramiento de la red. </t>
  </si>
  <si>
    <t xml:space="preserve">Promedio nacional de cumplimiento de estándares auditados en las coordinaciones regionales de la Red de donación y trasplantes. </t>
  </si>
  <si>
    <t xml:space="preserve">A partir del procedimiento de auditoría y del seguimiento del Sistema de Información RedDataINS©" se hace seguimiento al cumplimiento de estándares de auditoria por parte de las Coordinaciones regionales de la Red. Con base en la verificación de estos estandares se obtiene una semaforización del cumplimiento de los mismos, sobre los que se define la calificación de cumplimiento de los estandares trazadores para las coordinaciones regionales que se auditan actualmente y con ello se definen acciones de mejora por parte de los entes territoriales y, por parte del INS, actividades a ejecutar tales como capacitación, asesoria, asistencia, entre otras. Una vez se ejecutan acciones, se realiza seguimiento en un ciclo final de auditoria anual a todas las coordinaciones regionales para medir la mejora continua sobre el cumplimiento de los estandares auditados. De los estándares calificados en verde o cumplidos, se obtiene el porcentaje sobre los estandares auditados para cada coordinación regional. 
Unidad de analisis: en el caso de coordinaciones regionales se hace una a una, siendo 6 en todo el país. 
La fórmula de cálculo será el promedio nacional del porcentaje de cumplimiento (estándares en verde) de los estándares auditados por cada coordinación regional.
</t>
  </si>
  <si>
    <t>∑ (porcentaje de cumplimiento (Estandares en verde) de los estándares auditados por cada coordinación regional) / Total coordinaciones regionales</t>
  </si>
  <si>
    <t>Informes de auditoria</t>
  </si>
  <si>
    <t>&lt;50%</t>
  </si>
  <si>
    <t>&gt;50%</t>
  </si>
  <si>
    <t>Se espera aumentar el porcentaje nacional de cumplimiento al 50%  en 2022.  La calificacion se realiza una vez al año,  cuando se cierra el ciclo. (ver metodología de medición)</t>
  </si>
  <si>
    <t xml:space="preserve">Actualmente estan conformadas 6 coordinaciones regionales de la Red, sin embargo; esta en proceso una ruta de cambios reglamentarios en esta estructura lo que puede modificar el numero de coordinaciones regionales de la Red. </t>
  </si>
  <si>
    <t>Maria Angelica Salinas Nova</t>
  </si>
  <si>
    <t>Coordinadora de Grupo - Profesional Especializado</t>
  </si>
  <si>
    <t>Grupo Red Nacional de Donación y Trasplantes</t>
  </si>
  <si>
    <t>msalinas@ins.gov.co</t>
  </si>
  <si>
    <t>2207700 ext 1354</t>
  </si>
  <si>
    <t xml:space="preserve">Mejoramiento de la Red de Bancos de Sangre y Servicios de Transfusión </t>
  </si>
  <si>
    <t>Teniendo en cuenta que le corresponde al INS Coordinar la Red Nacional de Bancos de Sangre y Servicios de Transfusión, la misma implica hacer diagnosticos permanentes respecto a la seguridad transfusional, disponibilidad y oportunidad de sangre, oportunidad y acceso, asi como Hemovigilancia y seguimiento de desencandenantes no esperados (RAT/RAD). Por ello en esta actividad se generan informes y seguimientos que permiten priorizar acciones a seguir para impactar positivamente la cadena transfusional, se generan productos acorde con la caracterización de los mismos definida para la DRSP, y una vez se generan esas acciones, se hace una nueva medición en los actores que se han priorizado para medir la mejora en la acción ejecutada</t>
  </si>
  <si>
    <t>Actores priorizados con mejoría en indicadores</t>
  </si>
  <si>
    <t>total de actores priorizados</t>
  </si>
  <si>
    <r>
      <t xml:space="preserve">Dónde: </t>
    </r>
    <r>
      <rPr>
        <b/>
        <sz val="10"/>
        <color theme="4"/>
        <rFont val="Arial"/>
        <family val="2"/>
      </rPr>
      <t xml:space="preserve">
Actores priorizados con mejoría en indicadores:</t>
    </r>
    <r>
      <rPr>
        <sz val="10"/>
        <color theme="4"/>
        <rFont val="Arial"/>
        <family val="2"/>
      </rPr>
      <t xml:space="preserve"> Número de actores (bancos de sangre y servicios de transfusión) que presentan mejora en la matriz de seguimiento de indicadores priorizados para la vigencia, posterior a recibir acompañamiento técnico (presencial o virtual) 
</t>
    </r>
    <r>
      <rPr>
        <b/>
        <sz val="10"/>
        <color theme="4"/>
        <rFont val="Arial"/>
        <family val="2"/>
      </rPr>
      <t xml:space="preserve">Total de actores priorizados: </t>
    </r>
    <r>
      <rPr>
        <sz val="10"/>
        <color theme="4"/>
        <rFont val="Arial"/>
        <family val="2"/>
      </rPr>
      <t>Número de actores (bancos de sangre y servicios de transfusión)</t>
    </r>
    <r>
      <rPr>
        <b/>
        <sz val="10"/>
        <color theme="4"/>
        <rFont val="Arial"/>
        <family val="2"/>
      </rPr>
      <t xml:space="preserve"> </t>
    </r>
    <r>
      <rPr>
        <sz val="10"/>
        <color theme="4"/>
        <rFont val="Arial"/>
        <family val="2"/>
      </rPr>
      <t>priorizados para la vigencia de acuerdo con la matriz de seguimiento de indicadores que generen actividades de acompañamiento técnico (presencial o virtual).
A partir del del Sistema de Información en Hemovigilancia "SIHEVI-INS©" se hace seguimiento de los indicadores disgregados de acuerdo a mecanismos de medición, a partir de ellos se define calificación de indicadores y se establece la matriz de priorización. De acuerdo a los indicadores que se definan como criticos se definen acciones a ejecutar para procurar identificar mejora en comportamiento. Una vez se ejecutan acciones, se hace seguimiento en todos los actores y se enfatiza seguimiento en los que fueron priorizados para identificar si se generó una mejora. 
Unidad de analisis: en el caso de banco de sangre se hace seguimiento uno a uno; en el caso de servicios de transfusión, considerando el número de instituciones, el seguimiento se hace por departamento</t>
    </r>
  </si>
  <si>
    <t>Actores priorizados con mejoría en indicadores / total de actores priorizados</t>
  </si>
  <si>
    <t xml:space="preserve">Sistema de Información en Hemovigilancia "SIHEVI-INS©" a partir del cual se monitorean los indicadores </t>
  </si>
  <si>
    <t>22 feb 2022 (corte a 2021)</t>
  </si>
  <si>
    <t>Para el cierre de 2021 se estimo el avance de los bancos de sangre y servicios de transfusión con base en la oportunidad de la información. Para lograr superar la meta, se hicieron una serie de actividades en el año paara logar adherencia al proceso por parte de los actores. Sin embargo, pese a que se supero la oportunidad, en 2022, se han definido avances en otras actividades que requieren de nuevo un proceso de implementación y adherencia, y que estan enmarcados en el uso de SIHEVI no solo con cargue oportuno de información nominal, sino que implica calidad de dato y el uso del aplicativo previo a las acciones relacionadas con donación y transfusion. Por ello, se torna un reto de nuevo establecer linea de base y su posterior seguimiento para 2022</t>
  </si>
  <si>
    <t>El número total de actores de la Red de Sangre puede ser fluctuante ya que depende de la apertura o cierre de Bancos de Sangre e IPS que realizan transfusiones, proceso que es ajeno al INS. En este momento se asumen 83 Bancos de Sangre y 544 IPS que realizan transfusiones para el total de 627 actores.</t>
  </si>
  <si>
    <t>Maria Isabel Bermudez Forero</t>
  </si>
  <si>
    <t>Grupo Red Nacional Bancos de Sangre y Servicios de Transfusión</t>
  </si>
  <si>
    <t>mbermudez@ins.gov.co</t>
  </si>
  <si>
    <t>Efectividad de las actividades y piezas de comunicación interna dirigidas a los colaboradores del INS</t>
  </si>
  <si>
    <t xml:space="preserve">Medir la efectividad de los mensajes, su pertinencia, que sean los correctos y que permitan al equipo de colaboradores del INS estar sintonizado con la estrategia institucional, aporta al liderazgo del INS en la consolidación de sus objetivos de posicionamiento relacionados con liderazgo técnico y científico. Un público interno sintonizado con los objetivos de la entidad y comunicando  internamente sus logros institucionales, sus procesos, sus reconocimientos contribuyen al posicionamiento interno de una cultura orientada a lograr los resultados de la entidad. </t>
  </si>
  <si>
    <t>D_03 – Comunicación Institucional</t>
  </si>
  <si>
    <t xml:space="preserve">COMUNICACIÓN INSTITUCIONAL </t>
  </si>
  <si>
    <t>Total de colaboradores con respuesta  de percepción positiva y muy positiva</t>
  </si>
  <si>
    <t>No. Total de colaboradores sondeados (al menos 5% de la población total).</t>
  </si>
  <si>
    <t>Se realizará un sondeo con tres preguntas básicas que nos permitan evaluar la efectividad de lo que se está haciendo en comunicación interna. El sondeo incluye la identificación de los canales, cuáles son los de mayor usabilidad, claridad de los mensajes y comprensión de los mismos.</t>
  </si>
  <si>
    <t>Total de colaboradores con respuesta  de percepción positiva y muy positiva /Total colaboradores sondeados</t>
  </si>
  <si>
    <t>resultados de los sondeos y TICS</t>
  </si>
  <si>
    <t>5 días</t>
  </si>
  <si>
    <t>&lt;85%</t>
  </si>
  <si>
    <t>&gt;85</t>
  </si>
  <si>
    <t xml:space="preserve"> Se estima teniendo en cuenta los resultados del sondeo realizado  en 2017, cuando se empezaron a realizar lo sondeos internos a los empleados y el dato de línea base de 2021. Las metas se incrementan con respecto a las de 2021, las cuales se estipularon en 75%</t>
  </si>
  <si>
    <t>Carolina Villada Mejía</t>
  </si>
  <si>
    <t>profesional especializado</t>
  </si>
  <si>
    <t>Dirección General</t>
  </si>
  <si>
    <t>cvillada@ins.gov.co</t>
  </si>
  <si>
    <t>3167477852 Ext. 2039</t>
  </si>
  <si>
    <t>Realizar la medición en cuanto al tiempo de respuesta en la atención por parte de GELP y los Provedores Externos a las solicitudes de mantenimientos correctivos realizadas por los Grupos y Laboratorios a través del Centro de Servicio. 
En el numerador es la sumatoria de la diferencia en hora calendario de las solicitudes de correctivos, es decir, (Hora calendario de atención - Hora calendario de registro de la solicitud de correctivo en el Centro de Servicio. Donde el denominador va de 0 hasta n solicitudes.</t>
  </si>
  <si>
    <t>( ∑ (Hora calendario atención correctivos - Hora calendario solicitud correctivos)
(Total solicitudes correctivos)</t>
  </si>
  <si>
    <t>Durante el I semestre de 2020, en capacitación realizada a los integrantes del GELP sobre manejo de indicadores, se determinó crear el indicador de tiempo de respuesta, puesto que a través del Centro de Servicio – GELP (Service Manager), se genera el dato de la solicitud realizada por los Grupos y Laboratorios del INS para la atención de las solicitudes de mantenimientos correctivos de los equipos, así mismo el Gestor de Mantenimiento del GELP, una vez atendida la solicitud, cierra el ticket generado, permitiendo tener un dato preciso del tiempo de respuesta, la meta de 14 horas surge del dato final presentado en 2021, aunque este indicador se mide en el SIP a partir del II semestre 2020, se obtuvo una atención de 60 horas en promedio para el 2020 y de 14 horas en el 2021, de las solicitudes de mantenimiento correctivo, la intensión es ir reduciendo este tiempo, asegurando la satisfacción de los usuarios.</t>
  </si>
  <si>
    <t>Indicador de eficiencia en el cual se desea medir el tiempo de respuesta promedio para la atención de las solicitudes de mantenimiento correctivo, realizadas a través del Centro de Servicio, por los Grupos y Laboratorios del INS que cuentan con equipos instalados y necesiten mantenimientos correctivos, diagnósticos, instalaciones y conceptos de baja a los mismos.
Dado que la línea base corresponde a las solicitudesde mantenimiento correctivo y su objetivo es reducir las horas de atención, los avances y el indicador medirá de acuerdo con la fórnula las solicitudes de mantenimientos correctivos.</t>
  </si>
  <si>
    <t>Indicador acumulativo, al finalizar la vigencia se esperan 380 productos de generación de conocimiento.
Dado que el indicador registró un cumplimiento porcentual del 244% en el primer trimestre de 2022, se replantearon las metas hacia arriba, tal y como se muestra a continuación:
 Periodo   Meta Inicial      Meta ajustada 
      1               25                     25
      2               100                   110
      3               100                   120
      4               125                   125
Total              350                    380</t>
  </si>
  <si>
    <t xml:space="preserve">Indicador acumulativo, al finalizar la vigencia se esperan 200 productos de generación de conocimiento.
Dado que el indicador registró un cumplimiento porcentual del 200% en el primer trimestre de 2022, se replantearon las metas hacia arriba, tal y como se muestra a continuación:
 Periodo   Meta Inicial      Meta ajustada 
      1               20                     20
      2               50                     60
      3               50                     60
      4               60                     60
Total               180                   200
</t>
  </si>
  <si>
    <t xml:space="preserve">Número de alertas, brotes y situaciones de emergencias registradas en la matriz de brotes </t>
  </si>
  <si>
    <t>Numerador: Contabilizar el número de alertas, brotes y situaciones de emergencias gestionadas, es decir aquellas a las que los referentes técnicos del INS o de las Entidades Terrioriales realicen una revisión o verificación de los respectivos casos de los eventos de interés en salud pública, según los lineamientos nacionales de vigilancia.
Denominador: Contabilizar el número de alertas, brotes y situaciones de emergencias identificadas en la matriz de brotes en el periodo de medición, teniendo en cuenta los tiempos de gestión viables para cada caso y que se registren en la "Matriz de seguimiento a alertas, brotes y situaciones de emergencia (FOR-R02.4220-003)".</t>
  </si>
  <si>
    <t>(Número de alertas, brotes y situaciones de emergencias gestionadas / Número de alertas, brotes y situaciones de emergencias registradas en la matriz de brotes) x 100</t>
  </si>
  <si>
    <t>Las alertas, brotes y situaciones de emergencias registradas en la "Matriz de seguimiento a alertas, brotes y situaciones de emergencia (FOR-R02.4220-003)", administrada por el grupo de gestión de riesgo y respuesta inmediata (GGRRI) de la Dirección de vigilancia y análisis del riesgo en salud pública del INS.
Acta de periodicidad semanal de entrega de gestoria del sistema de alerta temprana.</t>
  </si>
  <si>
    <t>&lt;84,4</t>
  </si>
  <si>
    <t xml:space="preserve">Calificación obtenida en el FURAG de la política de  Direccionamiento estratégico y planeación FURAG. El objetivo es obtener al menos el mismo puntaje de la línea base . Esta se realiza de acuerdo a la preguntas realizadas en el formulario unico de  avance a la gestión remitido por el Departamento Administrativo de la función Pública. </t>
  </si>
  <si>
    <t xml:space="preserve">Es importante señalar que el INS no está obligado a participar en esta medición. Su participación es voluntaria por lo que el avance en ésta y las siguientes vigencias está sujeto a decisión de Alta gerencia.
</t>
  </si>
  <si>
    <t>puntaje obtenido por la entidad en la dimensión de Direccionamiento estratégico y planeación del FURAG</t>
  </si>
  <si>
    <t>Puntaje obtenido por la entidad en la dimensión de Direccionamiento estratégico y planeación del FURAG</t>
  </si>
  <si>
    <t xml:space="preserve">Conservar o aumentar la calificación en la dimisnsión relacionada, garantiza que  la entidad cuenta con los instrumentos administrativos adecuados a nivel de planeación estratégica y el  reconocimiento del sector  de los mismos </t>
  </si>
  <si>
    <t xml:space="preserve"> &gt; 84,4</t>
  </si>
  <si>
    <t xml:space="preserve">Se espera, para 2022, obtener al menos el mismo puntaje de 2021 (84.4), razón por la cual también resulta pertinente modificar el tipo de acumulación a “flujo”, pues el “stock” aplica en casos en los que el objetivo es únicamente conservar un resultado. En línea con lo anterior, se considerará satisfactorio un resultado mayor a 84.4.  
Se analizó y modificó  la metodología de cálculo de la meta para la vigencia 2022.  teniendo en cuenta que los quintiles son una medida de dispersión, por lo tanto, los resultados en estos términos puede que no reflejen los avances en el puntaje de la entidad, puesto que dependen también de los resultados de las otras entidades que hacen parte de la medición. En este sentido, se considera que la meta debe plantearse en términos del puntaje obtenido por la entidad en la dimensión Direccionamiento estratégico y planeación y no en quintiles.
</t>
  </si>
  <si>
    <t xml:space="preserve">Variación del número de demandas de la causa con PPDA del año en curso con respecto del año anterior. </t>
  </si>
  <si>
    <t xml:space="preserve">Medir el cambio en la litigiosidad, medido como el aumento o disminucion porcentual de las demandas entre dos años, para una causa atacada en el plan de accion de la política de prevención del daño antijurídico. </t>
  </si>
  <si>
    <t xml:space="preserve">V1: Número de demandas en contra de la entidad del año en curso de la causa con PPDA.  </t>
  </si>
  <si>
    <t>V2: Número de demandas en contra de la entidad del año anterior de la causa con PPDA.</t>
  </si>
  <si>
    <t>((Número de demandas en contra de la entidad del año en curso de la causa con PPDA/ Número de demandas en contra de la entidad del año anterior de la causa con PPDA)- 1) * 100</t>
  </si>
  <si>
    <t>(V1 / V2) - 1 * 100</t>
  </si>
  <si>
    <t xml:space="preserve">V1: Sistema de Informacion eKOGUI
V2: Sistema de informacion eKOGUI </t>
  </si>
  <si>
    <t>3 meses</t>
  </si>
  <si>
    <t>mayor a 150%</t>
  </si>
  <si>
    <t>mayor a 100% y menor o igual a 150%</t>
  </si>
  <si>
    <t xml:space="preserve">La meta establecida es la disminucion de los procesos con causa PPDA, para esto se tendra como metodología de calculo un comparativo de año a año de los procesos con causa PPDA así: 
V1: Número de demandas en contra de la entidad del año en curso de la causa con PPDA. 
V2: Número de demandas en contra de la entidad del año anterior de la causa con PPDA. </t>
  </si>
  <si>
    <t>mayor o igual a 1</t>
  </si>
  <si>
    <t>mayor o igual a 3</t>
  </si>
  <si>
    <t>menor a 3</t>
  </si>
  <si>
    <t>menor a 1</t>
  </si>
  <si>
    <t>menor a 2</t>
  </si>
  <si>
    <t>La Agencia Nacional de Defensa Jurídica del Estado (ANDJE) estableció la necesidad de contar con metodologías y herramientas que permitan a las entidades, mejorar la defensa jurídica a través de la optimización de sus procesos. 
Para esto la ANDJE creo el modelo de gerencia jurídica – MOG, el cual a través de herramientas, metodologías estratégicas y prácticas, busca  el cumplimiento de funciones y mejoramiento de la gestión de actividades propias del ciclo de defensa jurídica. 
Por lo anterior, se adopta uno de los indicadores dispuestos en el aplicativo para la medición y seguimiento de indicadores establecido por la ANDJE en el marco del MOG. 
Es pertinente hacer la salvedad del hecho que dada el bajo flujo de litigios en contra del INS, cambios, aunque pequeño, pueden mostrar resultados que parecerían catastróficos al ser medidos porcentualmente, pero que en términos absolutos no generan gran impacto. Además, la cantidad de demandas que se puedan presentar, no son del control institucional sino de los accionantes que consideren vulnerados sus derechos.
La naturaleza del indicador es de reducción, sin embargo, dado que la meta es conservar la misma tasa de crecimiento de la línea base se selecciona el tipo de acumulación "stock".
El indicador se incluye por solicitud del proceso, el 01 de noviembre de 2022, dado el trabajo con la Agencia Nacional de Defensa Jurídica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</si>
</sst>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yyyy\-mm\-dd;@"/>
    <numFmt numFmtId="165" formatCode="_-* #,##0.00_-;\-* #,##0.00_-;_-* &quot;-&quot;_-;_-@_-"/>
    <numFmt numFmtId="166" formatCode="0.0"/>
    <numFmt numFmtId="167" formatCode="0.0%"/>
    <numFmt numFmtId="168" formatCode="_-* #,##0.0_-;\-* #,##0.0_-;_-* &quot;-&quot;_-;_-@_-"/>
    <numFmt numFmtId="169" formatCode="_-* #,##0.0000_-;\-* #,##0.0000_-;_-* &quot;-&quot;_-;_-@_-"/>
  </numFmts>
  <fonts count="5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color theme="1"/>
      <name val="Arial"/>
      <family val="2"/>
    </font>
    <font>
      <b/>
      <sz val="11"/>
      <color theme="1"/>
      <name val="Arial"/>
      <family val="2"/>
    </font>
    <font>
      <sz val="10"/>
      <name val="Arial"/>
      <family val="2"/>
    </font>
    <font>
      <b/>
      <sz val="14"/>
      <name val="Arial"/>
      <family val="2"/>
    </font>
    <font>
      <b/>
      <sz val="10"/>
      <name val="Arial"/>
      <family val="2"/>
    </font>
    <font>
      <u/>
      <sz val="10"/>
      <color indexed="12"/>
      <name val="Arial"/>
      <family val="2"/>
    </font>
    <font>
      <sz val="10"/>
      <color theme="1"/>
      <name val="Arial"/>
      <family val="2"/>
    </font>
    <font>
      <sz val="10"/>
      <color theme="4"/>
      <name val="Arial"/>
      <family val="2"/>
    </font>
    <font>
      <sz val="10"/>
      <color theme="9" tint="-0.499984740745262"/>
      <name val="Arial"/>
      <family val="2"/>
    </font>
    <font>
      <b/>
      <sz val="14"/>
      <name val="Arial Narrow"/>
      <family val="2"/>
    </font>
    <font>
      <b/>
      <sz val="14"/>
      <color theme="9" tint="-0.499984740745262"/>
      <name val="Arial Narrow"/>
      <family val="2"/>
    </font>
    <font>
      <sz val="14"/>
      <color theme="9" tint="-0.499984740745262"/>
      <name val="Arial Narrow"/>
      <family val="2"/>
    </font>
    <font>
      <sz val="14"/>
      <color theme="9" tint="-0.499984740745262"/>
      <name val="Calibri"/>
      <family val="2"/>
      <scheme val="minor"/>
    </font>
    <font>
      <b/>
      <sz val="9"/>
      <color indexed="81"/>
      <name val="Arial"/>
      <family val="2"/>
    </font>
    <font>
      <b/>
      <sz val="12"/>
      <color indexed="81"/>
      <name val="Tahoma"/>
      <family val="2"/>
    </font>
    <font>
      <sz val="12"/>
      <color indexed="81"/>
      <name val="Tahoma"/>
      <family val="2"/>
    </font>
    <font>
      <sz val="9"/>
      <color indexed="81"/>
      <name val="Tahoma"/>
      <family val="2"/>
    </font>
    <font>
      <b/>
      <sz val="10"/>
      <color indexed="81"/>
      <name val="Arial"/>
      <family val="2"/>
    </font>
    <font>
      <sz val="10"/>
      <color indexed="81"/>
      <name val="Arial"/>
      <family val="2"/>
    </font>
    <font>
      <sz val="10"/>
      <color theme="1"/>
      <name val="Arial Narrow"/>
      <family val="2"/>
    </font>
    <font>
      <sz val="8"/>
      <name val="Arial"/>
      <family val="2"/>
    </font>
    <font>
      <b/>
      <sz val="10"/>
      <name val="Arial Narrow"/>
      <family val="2"/>
    </font>
    <font>
      <b/>
      <sz val="9"/>
      <name val="Arial"/>
      <family val="2"/>
    </font>
    <font>
      <b/>
      <sz val="12"/>
      <name val="Tahoma"/>
      <family val="2"/>
    </font>
    <font>
      <sz val="12"/>
      <name val="Tahoma"/>
      <family val="2"/>
    </font>
    <font>
      <sz val="9"/>
      <name val="Tahoma"/>
      <family val="2"/>
    </font>
    <font>
      <sz val="10"/>
      <color theme="5"/>
      <name val="Arial"/>
      <family val="2"/>
    </font>
    <font>
      <u/>
      <sz val="10"/>
      <name val="Arial"/>
      <family val="2"/>
    </font>
    <font>
      <b/>
      <sz val="9"/>
      <color rgb="FF000000"/>
      <name val="Arial"/>
      <family val="2"/>
    </font>
    <font>
      <b/>
      <sz val="12"/>
      <color rgb="FF000000"/>
      <name val="Tahoma"/>
      <family val="2"/>
    </font>
    <font>
      <sz val="12"/>
      <color rgb="FF000000"/>
      <name val="Tahoma"/>
      <family val="2"/>
    </font>
    <font>
      <sz val="9"/>
      <color rgb="FF000000"/>
      <name val="Tahoma"/>
      <family val="2"/>
    </font>
    <font>
      <b/>
      <sz val="10"/>
      <color rgb="FF000000"/>
      <name val="Arial"/>
      <family val="2"/>
    </font>
    <font>
      <sz val="10"/>
      <color rgb="FF000000"/>
      <name val="Arial"/>
      <family val="2"/>
    </font>
    <font>
      <b/>
      <sz val="9"/>
      <color indexed="81"/>
      <name val="Tahoma"/>
      <family val="2"/>
    </font>
    <font>
      <u/>
      <sz val="10"/>
      <color indexed="12"/>
      <name val="Calibri"/>
      <family val="2"/>
      <scheme val="minor"/>
    </font>
    <font>
      <b/>
      <sz val="10"/>
      <color theme="1"/>
      <name val="Arial"/>
      <family val="2"/>
    </font>
    <font>
      <sz val="12"/>
      <name val="Arial"/>
      <family val="2"/>
    </font>
    <font>
      <sz val="14"/>
      <name val="Arial"/>
      <family val="2"/>
    </font>
    <font>
      <sz val="11"/>
      <name val="Arial"/>
      <family val="2"/>
    </font>
    <font>
      <sz val="14"/>
      <color theme="1"/>
      <name val="Arial"/>
      <family val="2"/>
    </font>
    <font>
      <sz val="10"/>
      <color theme="8" tint="-0.249977111117893"/>
      <name val="Arial"/>
      <family val="2"/>
    </font>
    <font>
      <sz val="10"/>
      <color rgb="FFFF0000"/>
      <name val="Arial"/>
      <family val="2"/>
    </font>
    <font>
      <u/>
      <sz val="10"/>
      <color theme="4"/>
      <name val="Arial"/>
      <family val="2"/>
    </font>
    <font>
      <sz val="11"/>
      <color theme="4"/>
      <name val="Arial"/>
      <family val="2"/>
    </font>
    <font>
      <u/>
      <sz val="11"/>
      <color theme="10"/>
      <name val="Calibri"/>
      <family val="2"/>
      <scheme val="minor"/>
    </font>
    <font>
      <sz val="14"/>
      <color theme="9" tint="-0.499984740745262"/>
      <name val="Arial"/>
      <family val="2"/>
    </font>
    <font>
      <sz val="10"/>
      <color rgb="FF4472C4"/>
      <name val="Arial"/>
      <family val="2"/>
    </font>
    <font>
      <sz val="10"/>
      <color rgb="FFED7D31"/>
      <name val="Arial"/>
      <family val="2"/>
    </font>
    <font>
      <b/>
      <sz val="10"/>
      <color theme="4"/>
      <name val="Arial"/>
      <family val="2"/>
    </font>
  </fonts>
  <fills count="1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theme="8" tint="0.79995117038483843"/>
        <bgColor indexed="64"/>
      </patternFill>
    </fill>
    <fill>
      <patternFill patternType="solid">
        <fgColor theme="4" tint="0.79998168889431442"/>
        <bgColor indexed="64"/>
      </patternFill>
    </fill>
    <fill>
      <patternFill patternType="solid">
        <fgColor theme="7" tint="0.79995117038483843"/>
        <bgColor indexed="64"/>
      </patternFill>
    </fill>
    <fill>
      <patternFill patternType="solid">
        <fgColor rgb="FF00B0F0"/>
        <bgColor indexed="64"/>
      </patternFill>
    </fill>
    <fill>
      <patternFill patternType="solid">
        <fgColor rgb="FFE2EFDA"/>
        <bgColor indexed="64"/>
      </patternFill>
    </fill>
    <fill>
      <patternFill patternType="solid">
        <fgColor rgb="FFDDEBF7"/>
        <bgColor rgb="FF000000"/>
      </patternFill>
    </fill>
  </fills>
  <borders count="7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theme="9" tint="-0.499984740745262"/>
      </top>
      <bottom/>
      <diagonal/>
    </border>
    <border>
      <left/>
      <right/>
      <top style="medium">
        <color theme="9" tint="-0.499984740745262"/>
      </top>
      <bottom/>
      <diagonal/>
    </border>
    <border>
      <left/>
      <right style="medium">
        <color indexed="64"/>
      </right>
      <top style="medium">
        <color theme="9" tint="-0.499984740745262"/>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medium">
        <color indexed="64"/>
      </right>
      <top/>
      <bottom style="thin">
        <color theme="9" tint="-0.499984740745262"/>
      </bottom>
      <diagonal/>
    </border>
    <border>
      <left style="thin">
        <color theme="9" tint="-0.499984740745262"/>
      </left>
      <right/>
      <top style="thin">
        <color theme="9" tint="-0.499984740745262"/>
      </top>
      <bottom style="thin">
        <color indexed="64"/>
      </bottom>
      <diagonal/>
    </border>
    <border>
      <left/>
      <right/>
      <top style="thin">
        <color theme="9" tint="-0.499984740745262"/>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theme="9" tint="-0.499984740745262"/>
      </left>
      <right style="thin">
        <color theme="9" tint="-0.499984740745262"/>
      </right>
      <top style="thin">
        <color theme="9" tint="-0.499984740745262"/>
      </top>
      <bottom/>
      <diagonal/>
    </border>
    <border>
      <left/>
      <right style="thin">
        <color theme="9" tint="-0.499984740745262"/>
      </right>
      <top style="thin">
        <color theme="9" tint="-0.499984740745262"/>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theme="9" tint="-0.499984740745262"/>
      </top>
      <bottom style="thin">
        <color indexed="64"/>
      </bottom>
      <diagonal/>
    </border>
    <border>
      <left style="thin">
        <color theme="9" tint="-0.499984740745262"/>
      </left>
      <right/>
      <top style="thin">
        <color indexed="64"/>
      </top>
      <bottom style="thin">
        <color indexed="64"/>
      </bottom>
      <diagonal/>
    </border>
    <border>
      <left style="thin">
        <color theme="9" tint="-0.499984740745262"/>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rgb="FF375623"/>
      </left>
      <right/>
      <top/>
      <bottom style="thin">
        <color rgb="FF375623"/>
      </bottom>
      <diagonal/>
    </border>
    <border>
      <left/>
      <right/>
      <top/>
      <bottom style="thin">
        <color rgb="FF375623"/>
      </bottom>
      <diagonal/>
    </border>
    <border>
      <left/>
      <right style="medium">
        <color indexed="64"/>
      </right>
      <top/>
      <bottom style="thin">
        <color rgb="FF375623"/>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0" fontId="6"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9" fillId="0" borderId="0" applyNumberFormat="0" applyFill="0" applyBorder="0" applyAlignment="0" applyProtection="0"/>
  </cellStyleXfs>
  <cellXfs count="736">
    <xf numFmtId="0" fontId="0" fillId="0" borderId="0" xfId="0"/>
    <xf numFmtId="0" fontId="0" fillId="0" borderId="8" xfId="0" applyBorder="1" applyAlignment="1">
      <alignment horizontal="left"/>
    </xf>
    <xf numFmtId="0" fontId="4" fillId="0" borderId="0" xfId="0" applyFont="1"/>
    <xf numFmtId="0" fontId="0" fillId="5" borderId="0" xfId="0" applyFill="1"/>
    <xf numFmtId="0" fontId="8" fillId="6" borderId="28" xfId="3" applyFont="1" applyFill="1" applyBorder="1" applyAlignment="1">
      <alignment horizontal="left" vertical="center" wrapText="1"/>
    </xf>
    <xf numFmtId="0" fontId="8" fillId="6" borderId="6" xfId="4" applyFont="1" applyFill="1" applyBorder="1" applyAlignment="1" applyProtection="1">
      <alignment vertical="center" wrapText="1"/>
    </xf>
    <xf numFmtId="0" fontId="0" fillId="2" borderId="31" xfId="0" applyFill="1" applyBorder="1" applyAlignment="1">
      <alignment horizontal="center" vertical="center"/>
    </xf>
    <xf numFmtId="0" fontId="8" fillId="6" borderId="7" xfId="3" applyFont="1" applyFill="1" applyBorder="1" applyAlignment="1">
      <alignment horizontal="left" vertical="center" wrapText="1"/>
    </xf>
    <xf numFmtId="0" fontId="8" fillId="6" borderId="35" xfId="3" applyFont="1" applyFill="1" applyBorder="1" applyAlignment="1">
      <alignment horizontal="left" vertical="center" wrapText="1"/>
    </xf>
    <xf numFmtId="0" fontId="10" fillId="7" borderId="8" xfId="0" applyFont="1" applyFill="1" applyBorder="1" applyAlignment="1">
      <alignment vertical="center" wrapText="1"/>
    </xf>
    <xf numFmtId="0" fontId="6" fillId="7" borderId="34" xfId="4" applyFont="1" applyFill="1" applyBorder="1" applyAlignment="1" applyProtection="1">
      <alignment horizontal="center" vertical="center" wrapText="1"/>
    </xf>
    <xf numFmtId="0" fontId="0" fillId="2" borderId="2" xfId="0" applyFill="1" applyBorder="1" applyAlignment="1">
      <alignment horizontal="center" vertical="center"/>
    </xf>
    <xf numFmtId="0" fontId="6" fillId="7" borderId="8" xfId="3" applyFill="1" applyBorder="1" applyAlignment="1">
      <alignment horizontal="center" vertical="center"/>
    </xf>
    <xf numFmtId="0" fontId="6" fillId="7" borderId="33" xfId="3" applyFill="1" applyBorder="1" applyAlignment="1">
      <alignment horizontal="center" vertical="center"/>
    </xf>
    <xf numFmtId="0" fontId="11" fillId="7" borderId="8" xfId="3" applyFont="1" applyFill="1" applyBorder="1" applyAlignment="1">
      <alignment horizontal="center" vertical="center"/>
    </xf>
    <xf numFmtId="0" fontId="6" fillId="7" borderId="34" xfId="3" applyFill="1" applyBorder="1" applyAlignment="1">
      <alignment horizontal="center" vertical="center" wrapText="1"/>
    </xf>
    <xf numFmtId="0" fontId="8" fillId="6" borderId="3" xfId="3" applyFont="1" applyFill="1" applyBorder="1" applyAlignment="1">
      <alignment horizontal="left" vertical="center" wrapText="1"/>
    </xf>
    <xf numFmtId="0" fontId="8" fillId="6" borderId="44" xfId="4" applyFont="1" applyFill="1" applyBorder="1" applyAlignment="1" applyProtection="1">
      <alignment horizontal="center" vertical="center" wrapText="1"/>
    </xf>
    <xf numFmtId="0" fontId="6" fillId="7" borderId="45" xfId="4" applyFont="1" applyFill="1" applyBorder="1" applyAlignment="1" applyProtection="1">
      <alignment horizontal="center" vertical="center" wrapText="1"/>
    </xf>
    <xf numFmtId="0" fontId="12" fillId="5" borderId="0" xfId="4" applyFont="1" applyFill="1" applyBorder="1" applyAlignment="1" applyProtection="1">
      <alignment horizontal="center" vertical="center" wrapText="1"/>
    </xf>
    <xf numFmtId="0" fontId="8" fillId="6" borderId="13" xfId="4" applyFont="1" applyFill="1" applyBorder="1" applyAlignment="1" applyProtection="1">
      <alignment horizontal="center" vertical="center" wrapText="1"/>
    </xf>
    <xf numFmtId="0" fontId="12" fillId="7" borderId="46" xfId="4" applyFont="1" applyFill="1" applyBorder="1" applyAlignment="1" applyProtection="1">
      <alignment horizontal="center" vertical="center" wrapText="1"/>
    </xf>
    <xf numFmtId="0" fontId="12" fillId="5" borderId="4" xfId="4" applyFont="1" applyFill="1" applyBorder="1" applyAlignment="1" applyProtection="1">
      <alignment horizontal="center" vertical="center" wrapText="1"/>
    </xf>
    <xf numFmtId="0" fontId="8" fillId="6" borderId="20" xfId="3" applyFont="1" applyFill="1" applyBorder="1" applyAlignment="1">
      <alignment horizontal="center" vertical="center" wrapText="1"/>
    </xf>
    <xf numFmtId="0" fontId="8" fillId="8" borderId="6" xfId="3" applyFont="1" applyFill="1" applyBorder="1" applyAlignment="1">
      <alignment horizontal="center" vertical="center"/>
    </xf>
    <xf numFmtId="0" fontId="12" fillId="5" borderId="17" xfId="3" applyFont="1" applyFill="1" applyBorder="1" applyAlignment="1">
      <alignment vertical="center"/>
    </xf>
    <xf numFmtId="0" fontId="12" fillId="5" borderId="2" xfId="3" applyFont="1" applyFill="1" applyBorder="1" applyAlignment="1">
      <alignment vertical="center"/>
    </xf>
    <xf numFmtId="0" fontId="2" fillId="8" borderId="8" xfId="0" applyFont="1" applyFill="1" applyBorder="1" applyAlignment="1">
      <alignment horizontal="center" vertical="center"/>
    </xf>
    <xf numFmtId="0" fontId="8" fillId="8" borderId="8" xfId="3" applyFont="1" applyFill="1" applyBorder="1" applyAlignment="1">
      <alignment horizontal="center" vertical="center"/>
    </xf>
    <xf numFmtId="0" fontId="13" fillId="9" borderId="23" xfId="3" applyFont="1" applyFill="1" applyBorder="1" applyAlignment="1">
      <alignment horizontal="center" vertical="center"/>
    </xf>
    <xf numFmtId="0" fontId="14" fillId="3" borderId="8" xfId="3" applyFont="1" applyFill="1" applyBorder="1" applyAlignment="1">
      <alignment horizontal="center" vertical="center"/>
    </xf>
    <xf numFmtId="0" fontId="14" fillId="4" borderId="21" xfId="3" applyFont="1" applyFill="1" applyBorder="1" applyAlignment="1">
      <alignment horizontal="center" vertical="center"/>
    </xf>
    <xf numFmtId="0" fontId="15" fillId="5" borderId="0" xfId="3" applyFont="1" applyFill="1" applyAlignment="1">
      <alignment horizontal="left" vertical="center"/>
    </xf>
    <xf numFmtId="0" fontId="14" fillId="0" borderId="0" xfId="3" applyFont="1" applyAlignment="1">
      <alignment horizontal="left" vertical="center"/>
    </xf>
    <xf numFmtId="0" fontId="12" fillId="0" borderId="4" xfId="3" applyFont="1" applyBorder="1" applyAlignment="1">
      <alignment horizontal="left" vertical="center"/>
    </xf>
    <xf numFmtId="0" fontId="8" fillId="7" borderId="41" xfId="3" applyFont="1" applyFill="1" applyBorder="1" applyAlignment="1">
      <alignment horizontal="center" vertical="center"/>
    </xf>
    <xf numFmtId="41" fontId="10" fillId="10" borderId="11" xfId="1" applyFont="1" applyFill="1" applyBorder="1" applyAlignment="1"/>
    <xf numFmtId="0" fontId="10" fillId="10" borderId="23" xfId="1" applyNumberFormat="1" applyFont="1" applyFill="1" applyBorder="1" applyAlignment="1">
      <alignment horizontal="center" vertical="center"/>
    </xf>
    <xf numFmtId="41" fontId="10" fillId="10" borderId="23" xfId="1" applyFont="1" applyFill="1" applyBorder="1" applyAlignment="1">
      <alignment horizontal="center" vertical="center"/>
    </xf>
    <xf numFmtId="0" fontId="15" fillId="0" borderId="0" xfId="3" applyFont="1" applyAlignment="1">
      <alignment horizontal="left" vertical="center"/>
    </xf>
    <xf numFmtId="0" fontId="8" fillId="7" borderId="32" xfId="3" applyFont="1" applyFill="1" applyBorder="1" applyAlignment="1">
      <alignment horizontal="center" vertical="center"/>
    </xf>
    <xf numFmtId="41" fontId="10" fillId="10" borderId="8" xfId="1" applyFont="1" applyFill="1" applyBorder="1" applyAlignment="1"/>
    <xf numFmtId="0" fontId="16" fillId="5" borderId="0" xfId="0" applyFont="1" applyFill="1" applyAlignment="1">
      <alignment horizontal="center"/>
    </xf>
    <xf numFmtId="0" fontId="8" fillId="7" borderId="59" xfId="3" applyFont="1" applyFill="1" applyBorder="1" applyAlignment="1">
      <alignment horizontal="center" vertical="center"/>
    </xf>
    <xf numFmtId="41" fontId="10" fillId="10" borderId="10" xfId="1" applyFont="1" applyFill="1" applyBorder="1" applyAlignment="1"/>
    <xf numFmtId="0" fontId="10" fillId="10" borderId="24" xfId="1" applyNumberFormat="1" applyFont="1" applyFill="1" applyBorder="1" applyAlignment="1">
      <alignment horizontal="center" vertical="center"/>
    </xf>
    <xf numFmtId="41" fontId="10" fillId="10" borderId="24" xfId="1" applyFont="1" applyFill="1" applyBorder="1" applyAlignment="1">
      <alignment horizontal="center" vertical="center"/>
    </xf>
    <xf numFmtId="9" fontId="15" fillId="0" borderId="18" xfId="2" applyFont="1" applyFill="1" applyBorder="1" applyAlignment="1"/>
    <xf numFmtId="0" fontId="15" fillId="0" borderId="18" xfId="3" applyFont="1" applyBorder="1" applyAlignment="1">
      <alignment vertical="center"/>
    </xf>
    <xf numFmtId="0" fontId="12" fillId="0" borderId="12" xfId="3" applyFont="1" applyBorder="1" applyAlignment="1">
      <alignment horizontal="left" vertical="center"/>
    </xf>
    <xf numFmtId="0" fontId="8" fillId="6" borderId="19" xfId="3" applyFont="1" applyFill="1" applyBorder="1" applyAlignment="1">
      <alignment horizontal="left" vertical="center" wrapText="1"/>
    </xf>
    <xf numFmtId="0" fontId="0" fillId="2" borderId="21" xfId="0" applyFill="1" applyBorder="1" applyAlignment="1">
      <alignment horizontal="center" vertical="center"/>
    </xf>
    <xf numFmtId="0" fontId="0" fillId="2" borderId="12" xfId="0" applyFill="1" applyBorder="1" applyAlignment="1">
      <alignment horizontal="center" vertical="center"/>
    </xf>
    <xf numFmtId="0" fontId="8" fillId="6" borderId="8" xfId="3" applyFont="1" applyFill="1" applyBorder="1" applyAlignment="1">
      <alignment vertical="center" wrapText="1"/>
    </xf>
    <xf numFmtId="0" fontId="8" fillId="6" borderId="8" xfId="3" applyFont="1" applyFill="1" applyBorder="1" applyAlignment="1">
      <alignment vertical="center" wrapText="1"/>
    </xf>
    <xf numFmtId="0" fontId="8" fillId="6" borderId="10" xfId="3" applyFont="1" applyFill="1" applyBorder="1" applyAlignment="1">
      <alignment vertical="center" wrapText="1"/>
    </xf>
    <xf numFmtId="0" fontId="9" fillId="0" borderId="8" xfId="4" applyBorder="1" applyAlignment="1" applyProtection="1"/>
    <xf numFmtId="0" fontId="9" fillId="0" borderId="0" xfId="4" applyAlignment="1" applyProtection="1">
      <alignment vertical="center"/>
    </xf>
    <xf numFmtId="0" fontId="23" fillId="7" borderId="8" xfId="0" applyFont="1" applyFill="1" applyBorder="1" applyAlignment="1">
      <alignment vertical="center" wrapText="1"/>
    </xf>
    <xf numFmtId="9" fontId="6" fillId="7" borderId="33" xfId="3" applyNumberFormat="1" applyFill="1" applyBorder="1" applyAlignment="1">
      <alignment horizontal="center" vertical="center"/>
    </xf>
    <xf numFmtId="0" fontId="6" fillId="0" borderId="45" xfId="4" applyFont="1" applyFill="1" applyBorder="1" applyAlignment="1" applyProtection="1">
      <alignment horizontal="center" vertical="center" wrapText="1"/>
    </xf>
    <xf numFmtId="9" fontId="10" fillId="10" borderId="11" xfId="1" applyNumberFormat="1" applyFont="1" applyFill="1" applyBorder="1" applyAlignment="1">
      <alignment horizontal="center"/>
    </xf>
    <xf numFmtId="41" fontId="10" fillId="0" borderId="23" xfId="1" applyFont="1" applyFill="1" applyBorder="1" applyAlignment="1">
      <alignment horizontal="center" vertical="center"/>
    </xf>
    <xf numFmtId="9" fontId="10" fillId="0" borderId="23" xfId="1" applyNumberFormat="1" applyFont="1" applyFill="1" applyBorder="1" applyAlignment="1">
      <alignment horizontal="center" vertical="center"/>
    </xf>
    <xf numFmtId="9" fontId="10" fillId="10" borderId="23" xfId="1" applyNumberFormat="1" applyFont="1" applyFill="1" applyBorder="1" applyAlignment="1">
      <alignment horizontal="center" vertical="center"/>
    </xf>
    <xf numFmtId="0" fontId="9" fillId="0" borderId="0" xfId="4" applyAlignment="1" applyProtection="1"/>
    <xf numFmtId="0" fontId="10" fillId="11" borderId="8" xfId="0" applyFont="1" applyFill="1" applyBorder="1" applyAlignment="1">
      <alignment vertical="center" wrapText="1"/>
    </xf>
    <xf numFmtId="0" fontId="6" fillId="11" borderId="34" xfId="4" applyFont="1" applyFill="1" applyBorder="1" applyAlignment="1" applyProtection="1">
      <alignment vertical="center" wrapText="1"/>
    </xf>
    <xf numFmtId="0" fontId="6" fillId="11" borderId="8" xfId="3" applyFill="1" applyBorder="1" applyAlignment="1">
      <alignment vertical="center"/>
    </xf>
    <xf numFmtId="0" fontId="6" fillId="11" borderId="33" xfId="3" applyFill="1" applyBorder="1" applyAlignment="1">
      <alignment vertical="center"/>
    </xf>
    <xf numFmtId="14" fontId="12" fillId="12" borderId="45" xfId="4" applyNumberFormat="1" applyFont="1" applyFill="1" applyBorder="1" applyAlignment="1" applyProtection="1">
      <alignment horizontal="center" vertical="center" wrapText="1"/>
    </xf>
    <xf numFmtId="14" fontId="12" fillId="12" borderId="46" xfId="4" applyNumberFormat="1" applyFont="1" applyFill="1" applyBorder="1" applyAlignment="1" applyProtection="1">
      <alignment horizontal="center" vertical="center" wrapText="1"/>
    </xf>
    <xf numFmtId="0" fontId="8" fillId="13" borderId="6" xfId="3" applyFont="1" applyFill="1" applyBorder="1" applyAlignment="1">
      <alignment horizontal="center" vertical="center"/>
    </xf>
    <xf numFmtId="0" fontId="2" fillId="13" borderId="8" xfId="0" applyFont="1" applyFill="1" applyBorder="1" applyAlignment="1">
      <alignment horizontal="center" vertical="center"/>
    </xf>
    <xf numFmtId="0" fontId="8" fillId="13" borderId="8" xfId="3" applyFont="1" applyFill="1" applyBorder="1" applyAlignment="1">
      <alignment horizontal="center" vertical="center"/>
    </xf>
    <xf numFmtId="0" fontId="8" fillId="12" borderId="41" xfId="3" applyFont="1" applyFill="1" applyBorder="1" applyAlignment="1">
      <alignment horizontal="center" vertical="center"/>
    </xf>
    <xf numFmtId="41" fontId="10" fillId="12" borderId="11" xfId="1" applyFont="1" applyFill="1" applyBorder="1" applyAlignment="1">
      <alignment horizontal="center"/>
    </xf>
    <xf numFmtId="41" fontId="10" fillId="12" borderId="23" xfId="1" applyFont="1" applyFill="1" applyBorder="1" applyAlignment="1">
      <alignment vertical="center"/>
    </xf>
    <xf numFmtId="0" fontId="15" fillId="12" borderId="0" xfId="3" applyFont="1" applyFill="1" applyAlignment="1">
      <alignment horizontal="left" vertical="center"/>
    </xf>
    <xf numFmtId="0" fontId="12" fillId="12" borderId="4" xfId="3" applyFont="1" applyFill="1" applyBorder="1" applyAlignment="1">
      <alignment horizontal="left" vertical="center"/>
    </xf>
    <xf numFmtId="0" fontId="8" fillId="12" borderId="32" xfId="3" applyFont="1" applyFill="1" applyBorder="1" applyAlignment="1">
      <alignment horizontal="center" vertical="center"/>
    </xf>
    <xf numFmtId="41" fontId="10" fillId="12" borderId="8" xfId="1" applyFont="1" applyFill="1" applyBorder="1" applyAlignment="1">
      <alignment horizontal="center"/>
    </xf>
    <xf numFmtId="0" fontId="16" fillId="12" borderId="0" xfId="0" applyFont="1" applyFill="1" applyAlignment="1">
      <alignment horizontal="center"/>
    </xf>
    <xf numFmtId="0" fontId="8" fillId="12" borderId="59" xfId="3" applyFont="1" applyFill="1" applyBorder="1" applyAlignment="1">
      <alignment horizontal="center" vertical="center"/>
    </xf>
    <xf numFmtId="9" fontId="15" fillId="12" borderId="18" xfId="2" applyFont="1" applyFill="1" applyBorder="1" applyAlignment="1"/>
    <xf numFmtId="0" fontId="15" fillId="12" borderId="18" xfId="3" applyFont="1" applyFill="1" applyBorder="1" applyAlignment="1">
      <alignment vertical="center"/>
    </xf>
    <xf numFmtId="0" fontId="12" fillId="12" borderId="12" xfId="3" applyFont="1" applyFill="1" applyBorder="1" applyAlignment="1">
      <alignment horizontal="left" vertical="center"/>
    </xf>
    <xf numFmtId="14" fontId="12" fillId="11" borderId="45" xfId="4" applyNumberFormat="1" applyFont="1" applyFill="1" applyBorder="1" applyAlignment="1" applyProtection="1">
      <alignment horizontal="center" vertical="center" wrapText="1"/>
    </xf>
    <xf numFmtId="0" fontId="8" fillId="0" borderId="41" xfId="3" applyFont="1" applyFill="1" applyBorder="1" applyAlignment="1">
      <alignment horizontal="center" vertical="center"/>
    </xf>
    <xf numFmtId="41" fontId="10" fillId="0" borderId="11" xfId="1" applyFont="1" applyFill="1" applyBorder="1" applyAlignment="1">
      <alignment horizontal="center"/>
    </xf>
    <xf numFmtId="41" fontId="10" fillId="0" borderId="23" xfId="1" applyFont="1" applyFill="1" applyBorder="1" applyAlignment="1">
      <alignment vertical="center"/>
    </xf>
    <xf numFmtId="0" fontId="15" fillId="0" borderId="0" xfId="3" applyFont="1" applyFill="1" applyAlignment="1">
      <alignment horizontal="left" vertical="center"/>
    </xf>
    <xf numFmtId="0" fontId="12" fillId="0" borderId="4" xfId="3" applyFont="1" applyFill="1" applyBorder="1" applyAlignment="1">
      <alignment horizontal="left" vertical="center"/>
    </xf>
    <xf numFmtId="0" fontId="8" fillId="0" borderId="32" xfId="3" applyFont="1" applyFill="1" applyBorder="1" applyAlignment="1">
      <alignment horizontal="center" vertical="center"/>
    </xf>
    <xf numFmtId="41" fontId="10" fillId="0" borderId="8" xfId="1" applyFont="1" applyFill="1" applyBorder="1" applyAlignment="1">
      <alignment horizontal="center"/>
    </xf>
    <xf numFmtId="0" fontId="16" fillId="0" borderId="0" xfId="0" applyFont="1" applyFill="1" applyAlignment="1">
      <alignment horizontal="center"/>
    </xf>
    <xf numFmtId="0" fontId="8" fillId="0" borderId="59" xfId="3" applyFont="1" applyFill="1" applyBorder="1" applyAlignment="1">
      <alignment horizontal="center" vertical="center"/>
    </xf>
    <xf numFmtId="0" fontId="15" fillId="0" borderId="18" xfId="3" applyFont="1" applyFill="1" applyBorder="1" applyAlignment="1">
      <alignment vertical="center"/>
    </xf>
    <xf numFmtId="0" fontId="12" fillId="0" borderId="12" xfId="3" applyFont="1" applyFill="1" applyBorder="1" applyAlignment="1">
      <alignment horizontal="left" vertical="center"/>
    </xf>
    <xf numFmtId="0" fontId="6" fillId="7" borderId="34" xfId="4" applyFont="1" applyFill="1" applyBorder="1" applyAlignment="1" applyProtection="1">
      <alignment vertical="center" wrapText="1"/>
    </xf>
    <xf numFmtId="0" fontId="6" fillId="7" borderId="8" xfId="3" applyFill="1" applyBorder="1" applyAlignment="1">
      <alignment vertical="center"/>
    </xf>
    <xf numFmtId="0" fontId="6" fillId="7" borderId="33" xfId="3" applyFill="1" applyBorder="1" applyAlignment="1">
      <alignment vertical="center"/>
    </xf>
    <xf numFmtId="0" fontId="12" fillId="7" borderId="45" xfId="4" applyFont="1" applyFill="1" applyBorder="1" applyAlignment="1" applyProtection="1">
      <alignment horizontal="center" vertical="center" wrapText="1"/>
    </xf>
    <xf numFmtId="41" fontId="10" fillId="10" borderId="23" xfId="1" applyFont="1" applyFill="1" applyBorder="1" applyAlignment="1">
      <alignment vertical="center"/>
    </xf>
    <xf numFmtId="166" fontId="10" fillId="0" borderId="8" xfId="1" applyNumberFormat="1" applyFont="1" applyFill="1" applyBorder="1" applyAlignment="1">
      <alignment horizontal="center"/>
    </xf>
    <xf numFmtId="2" fontId="10" fillId="0" borderId="8" xfId="1" applyNumberFormat="1" applyFont="1" applyFill="1" applyBorder="1" applyAlignment="1">
      <alignment horizontal="center"/>
    </xf>
    <xf numFmtId="166" fontId="10" fillId="10" borderId="8" xfId="1" applyNumberFormat="1" applyFont="1" applyFill="1" applyBorder="1" applyAlignment="1">
      <alignment horizontal="center"/>
    </xf>
    <xf numFmtId="41" fontId="10" fillId="10" borderId="24" xfId="1" applyFont="1" applyFill="1" applyBorder="1" applyAlignment="1">
      <alignment vertical="center"/>
    </xf>
    <xf numFmtId="9" fontId="6" fillId="7" borderId="33" xfId="3" applyNumberFormat="1" applyFill="1" applyBorder="1" applyAlignment="1">
      <alignment vertical="center"/>
    </xf>
    <xf numFmtId="14" fontId="6" fillId="7" borderId="45" xfId="4" applyNumberFormat="1" applyFont="1" applyFill="1" applyBorder="1" applyAlignment="1" applyProtection="1">
      <alignment horizontal="center" vertical="center" wrapText="1"/>
    </xf>
    <xf numFmtId="9" fontId="10" fillId="12" borderId="8" xfId="1" applyNumberFormat="1" applyFont="1" applyFill="1" applyBorder="1" applyAlignment="1">
      <alignment horizontal="center"/>
    </xf>
    <xf numFmtId="9" fontId="10" fillId="12" borderId="23" xfId="1" applyNumberFormat="1" applyFont="1" applyFill="1" applyBorder="1" applyAlignment="1">
      <alignment vertical="center"/>
    </xf>
    <xf numFmtId="9" fontId="10" fillId="12" borderId="24" xfId="1" applyNumberFormat="1" applyFont="1" applyFill="1" applyBorder="1" applyAlignment="1">
      <alignment vertical="center"/>
    </xf>
    <xf numFmtId="0" fontId="6" fillId="7" borderId="8" xfId="3" applyFill="1" applyBorder="1" applyAlignment="1">
      <alignment horizontal="right" vertical="center"/>
    </xf>
    <xf numFmtId="14" fontId="12" fillId="7" borderId="45" xfId="4" applyNumberFormat="1" applyFont="1" applyFill="1" applyBorder="1" applyAlignment="1" applyProtection="1">
      <alignment horizontal="center" vertical="center" wrapText="1"/>
    </xf>
    <xf numFmtId="10" fontId="10" fillId="0" borderId="23" xfId="1" applyNumberFormat="1" applyFont="1" applyFill="1" applyBorder="1" applyAlignment="1">
      <alignment vertical="center"/>
    </xf>
    <xf numFmtId="0" fontId="0" fillId="0" borderId="0" xfId="0" applyFont="1"/>
    <xf numFmtId="0" fontId="6" fillId="7" borderId="8" xfId="3" applyFont="1" applyFill="1" applyBorder="1" applyAlignment="1">
      <alignment vertical="center"/>
    </xf>
    <xf numFmtId="0" fontId="6" fillId="7" borderId="33" xfId="3" applyFont="1" applyFill="1" applyBorder="1" applyAlignment="1">
      <alignment vertical="center"/>
    </xf>
    <xf numFmtId="9" fontId="6" fillId="7" borderId="8" xfId="3" applyNumberFormat="1" applyFont="1" applyFill="1" applyBorder="1" applyAlignment="1">
      <alignment vertical="center"/>
    </xf>
    <xf numFmtId="14" fontId="6" fillId="7" borderId="34" xfId="3" applyNumberFormat="1" applyFont="1" applyFill="1" applyBorder="1" applyAlignment="1">
      <alignment vertical="top" wrapText="1"/>
    </xf>
    <xf numFmtId="0" fontId="15" fillId="5" borderId="0" xfId="3" applyFont="1" applyFill="1" applyBorder="1" applyAlignment="1">
      <alignment horizontal="left" vertical="center"/>
    </xf>
    <xf numFmtId="0" fontId="14" fillId="0" borderId="0" xfId="3" applyFont="1" applyFill="1" applyBorder="1" applyAlignment="1">
      <alignment horizontal="left" vertical="center"/>
    </xf>
    <xf numFmtId="41" fontId="10" fillId="10" borderId="11" xfId="1" applyFont="1" applyFill="1" applyBorder="1" applyAlignment="1">
      <alignment horizontal="center"/>
    </xf>
    <xf numFmtId="0" fontId="15" fillId="0" borderId="0" xfId="3" applyFont="1" applyFill="1" applyBorder="1" applyAlignment="1">
      <alignment horizontal="left" vertical="center"/>
    </xf>
    <xf numFmtId="41" fontId="10" fillId="10" borderId="8" xfId="1" applyFont="1" applyFill="1" applyBorder="1" applyAlignment="1">
      <alignment horizontal="center"/>
    </xf>
    <xf numFmtId="0" fontId="16" fillId="5" borderId="0" xfId="0" applyFont="1" applyFill="1" applyBorder="1" applyAlignment="1">
      <alignment horizontal="center"/>
    </xf>
    <xf numFmtId="41" fontId="10" fillId="10" borderId="10" xfId="1" applyFont="1" applyFill="1" applyBorder="1" applyAlignment="1">
      <alignment horizontal="center"/>
    </xf>
    <xf numFmtId="0" fontId="0" fillId="0" borderId="0" xfId="0" applyFont="1" applyFill="1" applyBorder="1"/>
    <xf numFmtId="0" fontId="0" fillId="0" borderId="0" xfId="0" applyFill="1" applyBorder="1"/>
    <xf numFmtId="0" fontId="8" fillId="6" borderId="23" xfId="3" applyFont="1" applyFill="1" applyBorder="1" applyAlignment="1">
      <alignment horizontal="left" vertical="center" wrapText="1"/>
    </xf>
    <xf numFmtId="167" fontId="6" fillId="7" borderId="8" xfId="3" applyNumberFormat="1" applyFill="1" applyBorder="1" applyAlignment="1">
      <alignment vertical="center" wrapText="1"/>
    </xf>
    <xf numFmtId="14" fontId="6" fillId="7" borderId="34" xfId="3" applyNumberFormat="1" applyFill="1" applyBorder="1" applyAlignment="1">
      <alignment horizontal="right" vertical="center" wrapText="1"/>
    </xf>
    <xf numFmtId="0" fontId="6" fillId="7" borderId="46" xfId="4" applyFont="1" applyFill="1" applyBorder="1" applyAlignment="1" applyProtection="1">
      <alignment horizontal="center" vertical="center" wrapText="1"/>
    </xf>
    <xf numFmtId="168" fontId="10" fillId="10" borderId="8" xfId="1" applyNumberFormat="1" applyFont="1" applyFill="1" applyBorder="1" applyAlignment="1">
      <alignment horizontal="center"/>
    </xf>
    <xf numFmtId="168" fontId="10" fillId="10" borderId="23" xfId="1" applyNumberFormat="1" applyFont="1" applyFill="1" applyBorder="1" applyAlignment="1">
      <alignment vertical="center"/>
    </xf>
    <xf numFmtId="168" fontId="10" fillId="10" borderId="10" xfId="1" applyNumberFormat="1" applyFont="1" applyFill="1" applyBorder="1" applyAlignment="1">
      <alignment horizontal="center"/>
    </xf>
    <xf numFmtId="168" fontId="10" fillId="10" borderId="24" xfId="1" applyNumberFormat="1" applyFont="1" applyFill="1" applyBorder="1" applyAlignment="1">
      <alignment vertical="center"/>
    </xf>
    <xf numFmtId="0" fontId="10" fillId="7" borderId="8" xfId="0" applyFont="1" applyFill="1" applyBorder="1" applyAlignment="1">
      <alignment horizontal="center" vertical="center" wrapText="1"/>
    </xf>
    <xf numFmtId="0" fontId="11" fillId="7" borderId="8" xfId="3" applyFont="1" applyFill="1" applyBorder="1" applyAlignment="1">
      <alignment vertical="center"/>
    </xf>
    <xf numFmtId="0" fontId="6" fillId="7" borderId="34" xfId="3" applyFont="1" applyFill="1" applyBorder="1" applyAlignment="1">
      <alignment vertical="top" wrapText="1"/>
    </xf>
    <xf numFmtId="41" fontId="10" fillId="10" borderId="10" xfId="1" applyFont="1" applyFill="1" applyBorder="1" applyAlignment="1">
      <alignment horizontal="center" vertical="center"/>
    </xf>
    <xf numFmtId="0" fontId="6" fillId="12" borderId="8" xfId="3" applyFont="1" applyFill="1" applyBorder="1" applyAlignment="1">
      <alignment vertical="center"/>
    </xf>
    <xf numFmtId="0" fontId="6" fillId="7" borderId="33" xfId="3" applyFont="1" applyFill="1" applyBorder="1" applyAlignment="1">
      <alignment horizontal="center" vertical="center"/>
    </xf>
    <xf numFmtId="0" fontId="6" fillId="7" borderId="8" xfId="3" applyFont="1" applyFill="1" applyBorder="1" applyAlignment="1">
      <alignment horizontal="center" vertical="center" wrapText="1"/>
    </xf>
    <xf numFmtId="0" fontId="6" fillId="12" borderId="34" xfId="3" applyFont="1" applyFill="1" applyBorder="1" applyAlignment="1">
      <alignment vertical="top" wrapText="1"/>
    </xf>
    <xf numFmtId="0" fontId="12" fillId="12" borderId="0" xfId="4" applyFont="1" applyFill="1" applyBorder="1" applyAlignment="1" applyProtection="1">
      <alignment horizontal="center" vertical="center" wrapText="1"/>
    </xf>
    <xf numFmtId="0" fontId="12" fillId="12" borderId="4" xfId="4" applyFont="1" applyFill="1" applyBorder="1" applyAlignment="1" applyProtection="1">
      <alignment horizontal="center" vertical="center" wrapText="1"/>
    </xf>
    <xf numFmtId="166" fontId="10" fillId="10" borderId="24" xfId="1" applyNumberFormat="1" applyFont="1" applyFill="1" applyBorder="1" applyAlignment="1">
      <alignment horizontal="center" vertical="center"/>
    </xf>
    <xf numFmtId="165" fontId="10" fillId="10" borderId="24" xfId="1" applyNumberFormat="1" applyFont="1" applyFill="1" applyBorder="1" applyAlignment="1">
      <alignment horizontal="center" vertical="center"/>
    </xf>
    <xf numFmtId="1" fontId="10" fillId="10" borderId="24" xfId="1" applyNumberFormat="1" applyFont="1" applyFill="1" applyBorder="1" applyAlignment="1">
      <alignment horizontal="center" vertical="center"/>
    </xf>
    <xf numFmtId="0" fontId="0" fillId="0" borderId="0" xfId="0" applyAlignment="1">
      <alignment horizontal="center" vertical="center"/>
    </xf>
    <xf numFmtId="9" fontId="10" fillId="12" borderId="8" xfId="3" applyNumberFormat="1" applyFont="1" applyFill="1" applyBorder="1" applyAlignment="1">
      <alignment horizontal="center" vertical="center"/>
    </xf>
    <xf numFmtId="0" fontId="10" fillId="12" borderId="34" xfId="3" applyFont="1" applyFill="1" applyBorder="1" applyAlignment="1">
      <alignment horizontal="left" vertical="center" wrapText="1"/>
    </xf>
    <xf numFmtId="14" fontId="12" fillId="7" borderId="46" xfId="4" applyNumberFormat="1" applyFont="1" applyFill="1" applyBorder="1" applyAlignment="1" applyProtection="1">
      <alignment horizontal="center" vertical="center" wrapText="1"/>
    </xf>
    <xf numFmtId="10" fontId="10" fillId="10" borderId="11" xfId="1" applyNumberFormat="1" applyFont="1" applyFill="1" applyBorder="1" applyAlignment="1">
      <alignment horizontal="center"/>
    </xf>
    <xf numFmtId="10" fontId="10" fillId="10" borderId="23" xfId="1" applyNumberFormat="1" applyFont="1" applyFill="1" applyBorder="1" applyAlignment="1">
      <alignment vertical="center"/>
    </xf>
    <xf numFmtId="10" fontId="10" fillId="10" borderId="8" xfId="1" applyNumberFormat="1" applyFont="1" applyFill="1" applyBorder="1" applyAlignment="1">
      <alignment horizontal="center"/>
    </xf>
    <xf numFmtId="10" fontId="10" fillId="10" borderId="10" xfId="1" applyNumberFormat="1" applyFont="1" applyFill="1" applyBorder="1" applyAlignment="1">
      <alignment horizontal="center"/>
    </xf>
    <xf numFmtId="10" fontId="10" fillId="10" borderId="24" xfId="1" applyNumberFormat="1" applyFont="1" applyFill="1" applyBorder="1" applyAlignment="1">
      <alignment vertical="center"/>
    </xf>
    <xf numFmtId="167" fontId="11" fillId="7" borderId="8" xfId="3" applyNumberFormat="1" applyFont="1" applyFill="1" applyBorder="1" applyAlignment="1">
      <alignment horizontal="center" vertical="center"/>
    </xf>
    <xf numFmtId="0" fontId="11" fillId="7" borderId="34" xfId="3" applyFont="1" applyFill="1" applyBorder="1" applyAlignment="1">
      <alignment horizontal="left" vertical="center" wrapText="1"/>
    </xf>
    <xf numFmtId="0" fontId="10" fillId="7" borderId="8" xfId="3" applyFont="1" applyFill="1" applyBorder="1" applyAlignment="1">
      <alignment vertical="center"/>
    </xf>
    <xf numFmtId="14" fontId="10" fillId="7" borderId="34" xfId="3" applyNumberFormat="1" applyFont="1" applyFill="1" applyBorder="1" applyAlignment="1">
      <alignment vertical="top" wrapText="1"/>
    </xf>
    <xf numFmtId="14" fontId="11" fillId="7" borderId="34" xfId="3" applyNumberFormat="1" applyFont="1" applyFill="1" applyBorder="1" applyAlignment="1">
      <alignment horizontal="center" vertical="center" wrapText="1"/>
    </xf>
    <xf numFmtId="0" fontId="10" fillId="7" borderId="33" xfId="3" applyFont="1" applyFill="1" applyBorder="1" applyAlignment="1">
      <alignment vertical="center"/>
    </xf>
    <xf numFmtId="0" fontId="10" fillId="7" borderId="34" xfId="3" applyFont="1" applyFill="1" applyBorder="1" applyAlignment="1">
      <alignment vertical="top" wrapText="1"/>
    </xf>
    <xf numFmtId="0" fontId="10" fillId="7" borderId="45" xfId="4" applyFont="1" applyFill="1" applyBorder="1" applyAlignment="1" applyProtection="1">
      <alignment horizontal="center" vertical="center" wrapText="1"/>
    </xf>
    <xf numFmtId="0" fontId="10" fillId="7" borderId="34" xfId="4" applyFont="1" applyFill="1" applyBorder="1" applyAlignment="1" applyProtection="1">
      <alignment vertical="center" wrapText="1"/>
    </xf>
    <xf numFmtId="9" fontId="6" fillId="7" borderId="8" xfId="3" applyNumberFormat="1" applyFont="1" applyFill="1" applyBorder="1" applyAlignment="1">
      <alignment vertical="center" wrapText="1"/>
    </xf>
    <xf numFmtId="0" fontId="10" fillId="7" borderId="34" xfId="3" applyFont="1" applyFill="1" applyBorder="1" applyAlignment="1">
      <alignment vertical="center" wrapText="1"/>
    </xf>
    <xf numFmtId="41" fontId="6" fillId="10" borderId="23" xfId="1" applyFont="1" applyFill="1" applyBorder="1" applyAlignment="1">
      <alignment vertical="center"/>
    </xf>
    <xf numFmtId="41" fontId="6" fillId="10" borderId="24" xfId="1" applyFont="1" applyFill="1" applyBorder="1" applyAlignment="1">
      <alignment vertical="center"/>
    </xf>
    <xf numFmtId="0" fontId="6" fillId="7" borderId="8" xfId="0" applyFont="1" applyFill="1" applyBorder="1" applyAlignment="1">
      <alignment vertical="center" wrapText="1"/>
    </xf>
    <xf numFmtId="10" fontId="10" fillId="7" borderId="8" xfId="3" applyNumberFormat="1" applyFont="1" applyFill="1" applyBorder="1" applyAlignment="1">
      <alignment vertical="center" wrapText="1"/>
    </xf>
    <xf numFmtId="0" fontId="6" fillId="7" borderId="8" xfId="3" applyFont="1" applyFill="1" applyBorder="1" applyAlignment="1">
      <alignment horizontal="left" vertical="center"/>
    </xf>
    <xf numFmtId="0" fontId="8" fillId="7" borderId="8" xfId="3" applyFont="1" applyFill="1" applyBorder="1" applyAlignment="1">
      <alignment horizontal="center" vertical="center"/>
    </xf>
    <xf numFmtId="0" fontId="6" fillId="7" borderId="34" xfId="3" applyFont="1" applyFill="1" applyBorder="1" applyAlignment="1">
      <alignment horizontal="center" vertical="center" wrapText="1"/>
    </xf>
    <xf numFmtId="0" fontId="8" fillId="6" borderId="7" xfId="3" applyFont="1" applyFill="1" applyBorder="1" applyAlignment="1">
      <alignment horizontal="center" vertical="center" wrapText="1"/>
    </xf>
    <xf numFmtId="0" fontId="4" fillId="7" borderId="8" xfId="0" applyFont="1" applyFill="1" applyBorder="1" applyAlignment="1">
      <alignment vertical="center" wrapText="1"/>
    </xf>
    <xf numFmtId="0" fontId="6" fillId="0" borderId="34" xfId="4" applyFont="1" applyFill="1" applyBorder="1" applyAlignment="1" applyProtection="1">
      <alignment vertical="center" wrapText="1"/>
    </xf>
    <xf numFmtId="0" fontId="41" fillId="0" borderId="8" xfId="3" applyFont="1" applyFill="1" applyBorder="1" applyAlignment="1">
      <alignment vertical="center"/>
    </xf>
    <xf numFmtId="0" fontId="44" fillId="12" borderId="8" xfId="3" applyFont="1" applyFill="1" applyBorder="1" applyAlignment="1">
      <alignment horizontal="center" vertical="center"/>
    </xf>
    <xf numFmtId="41" fontId="10" fillId="10" borderId="23" xfId="1" applyFont="1" applyFill="1" applyBorder="1" applyAlignment="1">
      <alignment horizontal="center"/>
    </xf>
    <xf numFmtId="41" fontId="10" fillId="14" borderId="23" xfId="1" applyFont="1" applyFill="1" applyBorder="1" applyAlignment="1">
      <alignment vertical="center"/>
    </xf>
    <xf numFmtId="41" fontId="10" fillId="14" borderId="24" xfId="1" applyFont="1" applyFill="1" applyBorder="1" applyAlignment="1">
      <alignment vertical="center"/>
    </xf>
    <xf numFmtId="0" fontId="8" fillId="6" borderId="14" xfId="3" applyFont="1" applyFill="1" applyBorder="1" applyAlignment="1">
      <alignment horizontal="center" vertical="center" wrapText="1"/>
    </xf>
    <xf numFmtId="0" fontId="8" fillId="6" borderId="54" xfId="3" applyFont="1" applyFill="1" applyBorder="1" applyAlignment="1">
      <alignment horizontal="center" vertical="center" wrapText="1"/>
    </xf>
    <xf numFmtId="0" fontId="6" fillId="0" borderId="8" xfId="3" applyFill="1" applyBorder="1" applyAlignment="1">
      <alignment vertical="center"/>
    </xf>
    <xf numFmtId="0" fontId="6" fillId="0" borderId="33" xfId="3" applyFill="1" applyBorder="1" applyAlignment="1">
      <alignment vertical="center"/>
    </xf>
    <xf numFmtId="0" fontId="11" fillId="7" borderId="34" xfId="3" applyFont="1" applyFill="1" applyBorder="1" applyAlignment="1">
      <alignment horizontal="center" vertical="center" wrapText="1"/>
    </xf>
    <xf numFmtId="0" fontId="12" fillId="5" borderId="0" xfId="3" applyFont="1" applyFill="1" applyAlignment="1">
      <alignment vertical="center"/>
    </xf>
    <xf numFmtId="169" fontId="10" fillId="10" borderId="11" xfId="1" applyNumberFormat="1" applyFont="1" applyFill="1" applyBorder="1" applyAlignment="1">
      <alignment horizontal="center"/>
    </xf>
    <xf numFmtId="169" fontId="10" fillId="10" borderId="8" xfId="1" applyNumberFormat="1" applyFont="1" applyFill="1" applyBorder="1" applyAlignment="1">
      <alignment horizontal="center"/>
    </xf>
    <xf numFmtId="0" fontId="0" fillId="2" borderId="2" xfId="0" applyFill="1" applyBorder="1" applyAlignment="1">
      <alignment horizontal="center" vertical="center"/>
    </xf>
    <xf numFmtId="0" fontId="0" fillId="2" borderId="12" xfId="0" applyFill="1" applyBorder="1" applyAlignment="1">
      <alignment horizontal="center" vertical="center"/>
    </xf>
    <xf numFmtId="0" fontId="8" fillId="6" borderId="7" xfId="3" applyFont="1" applyFill="1" applyBorder="1" applyAlignment="1">
      <alignment horizontal="left" vertical="center" wrapText="1"/>
    </xf>
    <xf numFmtId="0" fontId="8" fillId="6" borderId="8" xfId="3" applyFont="1" applyFill="1" applyBorder="1" applyAlignment="1">
      <alignment vertical="center" wrapText="1"/>
    </xf>
    <xf numFmtId="0" fontId="8" fillId="8" borderId="6" xfId="3" applyFont="1" applyFill="1" applyBorder="1" applyAlignment="1">
      <alignment horizontal="center" vertical="center"/>
    </xf>
    <xf numFmtId="0" fontId="6" fillId="7" borderId="33" xfId="3" applyFill="1" applyBorder="1" applyAlignment="1">
      <alignment horizontal="center" vertical="center"/>
    </xf>
    <xf numFmtId="0" fontId="8" fillId="0" borderId="53" xfId="3" applyFont="1" applyFill="1" applyBorder="1" applyAlignment="1">
      <alignment horizontal="center" vertical="center"/>
    </xf>
    <xf numFmtId="41" fontId="10" fillId="0" borderId="13" xfId="1" applyFont="1" applyFill="1" applyBorder="1" applyAlignment="1">
      <alignment horizontal="center"/>
    </xf>
    <xf numFmtId="41" fontId="10" fillId="0" borderId="54" xfId="1" applyFont="1" applyFill="1" applyBorder="1" applyAlignment="1">
      <alignment vertical="center"/>
    </xf>
    <xf numFmtId="9" fontId="15" fillId="0" borderId="0" xfId="2" applyFont="1" applyFill="1" applyBorder="1" applyAlignment="1"/>
    <xf numFmtId="0" fontId="15" fillId="0" borderId="0" xfId="3" applyFont="1" applyFill="1" applyBorder="1" applyAlignment="1">
      <alignment vertical="center"/>
    </xf>
    <xf numFmtId="0" fontId="0" fillId="2" borderId="34" xfId="0" applyFill="1" applyBorder="1" applyAlignment="1">
      <alignment horizontal="center" vertical="center"/>
    </xf>
    <xf numFmtId="0" fontId="8" fillId="6" borderId="15" xfId="3" applyFont="1" applyFill="1" applyBorder="1" applyAlignment="1">
      <alignment horizontal="left" vertical="center" wrapText="1"/>
    </xf>
    <xf numFmtId="9" fontId="6" fillId="7" borderId="34" xfId="2" applyFont="1" applyFill="1" applyBorder="1" applyAlignment="1" applyProtection="1">
      <alignment vertical="center" wrapText="1"/>
    </xf>
    <xf numFmtId="9" fontId="0" fillId="0" borderId="0" xfId="2" applyFont="1"/>
    <xf numFmtId="1" fontId="10" fillId="10" borderId="11" xfId="2" applyNumberFormat="1" applyFont="1" applyFill="1" applyBorder="1" applyAlignment="1">
      <alignment horizontal="center"/>
    </xf>
    <xf numFmtId="1" fontId="10" fillId="10" borderId="23" xfId="2" applyNumberFormat="1" applyFont="1" applyFill="1" applyBorder="1" applyAlignment="1">
      <alignment vertical="center"/>
    </xf>
    <xf numFmtId="1" fontId="10" fillId="10" borderId="24" xfId="2" applyNumberFormat="1" applyFont="1" applyFill="1" applyBorder="1" applyAlignment="1">
      <alignment vertical="center"/>
    </xf>
    <xf numFmtId="0" fontId="11" fillId="7" borderId="34" xfId="3" applyFont="1" applyFill="1" applyBorder="1" applyAlignment="1">
      <alignment vertical="top" wrapText="1"/>
    </xf>
    <xf numFmtId="10" fontId="10" fillId="10" borderId="11" xfId="2" applyNumberFormat="1" applyFont="1" applyFill="1" applyBorder="1" applyAlignment="1">
      <alignment horizontal="center"/>
    </xf>
    <xf numFmtId="10" fontId="10" fillId="10" borderId="23" xfId="1" applyNumberFormat="1" applyFont="1" applyFill="1" applyBorder="1" applyAlignment="1">
      <alignment horizontal="center" vertical="center"/>
    </xf>
    <xf numFmtId="10" fontId="10" fillId="10" borderId="23" xfId="2" applyNumberFormat="1" applyFont="1" applyFill="1" applyBorder="1" applyAlignment="1">
      <alignment vertical="center"/>
    </xf>
    <xf numFmtId="10" fontId="10" fillId="10" borderId="24" xfId="2" applyNumberFormat="1" applyFont="1" applyFill="1" applyBorder="1" applyAlignment="1">
      <alignment horizontal="center" vertical="center"/>
    </xf>
    <xf numFmtId="10" fontId="10" fillId="10" borderId="24" xfId="2" applyNumberFormat="1" applyFont="1" applyFill="1" applyBorder="1" applyAlignment="1">
      <alignment vertical="center"/>
    </xf>
    <xf numFmtId="0" fontId="0" fillId="2" borderId="2" xfId="0" applyFill="1" applyBorder="1" applyAlignment="1">
      <alignment horizontal="center" vertical="center"/>
    </xf>
    <xf numFmtId="0" fontId="0" fillId="2" borderId="12" xfId="0" applyFill="1" applyBorder="1" applyAlignment="1">
      <alignment horizontal="center" vertical="center"/>
    </xf>
    <xf numFmtId="0" fontId="8" fillId="6" borderId="8" xfId="3" applyFont="1" applyFill="1" applyBorder="1" applyAlignment="1">
      <alignment vertical="center" wrapText="1"/>
    </xf>
    <xf numFmtId="0" fontId="8" fillId="8" borderId="6" xfId="3" applyFont="1" applyFill="1" applyBorder="1" applyAlignment="1">
      <alignment horizontal="center" vertical="center"/>
    </xf>
    <xf numFmtId="0" fontId="8" fillId="6" borderId="7" xfId="3" applyFont="1" applyFill="1" applyBorder="1" applyAlignment="1">
      <alignment horizontal="left" vertical="center" wrapText="1"/>
    </xf>
    <xf numFmtId="0" fontId="6" fillId="7" borderId="34" xfId="4" applyFont="1" applyFill="1" applyBorder="1" applyAlignment="1" applyProtection="1">
      <alignment vertical="center" wrapText="1"/>
    </xf>
    <xf numFmtId="0" fontId="6" fillId="7" borderId="33" xfId="3" applyFill="1" applyBorder="1" applyAlignment="1">
      <alignment vertical="center"/>
    </xf>
    <xf numFmtId="0" fontId="11" fillId="7" borderId="34" xfId="4" applyFont="1" applyFill="1" applyBorder="1" applyAlignment="1" applyProtection="1">
      <alignment vertical="center" wrapText="1"/>
    </xf>
    <xf numFmtId="0" fontId="6" fillId="7" borderId="34" xfId="4" applyFont="1" applyFill="1" applyBorder="1" applyAlignment="1" applyProtection="1">
      <alignment vertical="center" wrapText="1"/>
    </xf>
    <xf numFmtId="0" fontId="6" fillId="7" borderId="33" xfId="3" applyFill="1" applyBorder="1" applyAlignment="1">
      <alignment vertical="center"/>
    </xf>
    <xf numFmtId="0" fontId="8" fillId="6" borderId="7" xfId="3" applyFont="1" applyFill="1" applyBorder="1" applyAlignment="1">
      <alignment horizontal="left" vertical="center" wrapText="1"/>
    </xf>
    <xf numFmtId="0" fontId="0" fillId="2" borderId="2" xfId="0" applyFill="1" applyBorder="1" applyAlignment="1">
      <alignment horizontal="center" vertical="center"/>
    </xf>
    <xf numFmtId="0" fontId="0" fillId="2" borderId="12" xfId="0" applyFill="1" applyBorder="1" applyAlignment="1">
      <alignment horizontal="center" vertical="center"/>
    </xf>
    <xf numFmtId="0" fontId="8" fillId="6" borderId="8" xfId="3" applyFont="1" applyFill="1" applyBorder="1" applyAlignment="1">
      <alignment vertical="center" wrapText="1"/>
    </xf>
    <xf numFmtId="0" fontId="8" fillId="8" borderId="6" xfId="3" applyFont="1" applyFill="1" applyBorder="1" applyAlignment="1">
      <alignment horizontal="center" vertical="center"/>
    </xf>
    <xf numFmtId="9" fontId="11" fillId="0" borderId="8" xfId="3" applyNumberFormat="1" applyFont="1" applyBorder="1" applyAlignment="1">
      <alignment vertical="center"/>
    </xf>
    <xf numFmtId="9" fontId="10" fillId="10" borderId="23" xfId="1" applyNumberFormat="1" applyFont="1" applyFill="1" applyBorder="1" applyAlignment="1">
      <alignment vertical="center"/>
    </xf>
    <xf numFmtId="9" fontId="46" fillId="7" borderId="8" xfId="3" applyNumberFormat="1" applyFont="1" applyFill="1" applyBorder="1" applyAlignment="1">
      <alignment horizontal="center" vertical="center" wrapText="1"/>
    </xf>
    <xf numFmtId="0" fontId="40" fillId="7" borderId="41" xfId="3" applyFont="1" applyFill="1" applyBorder="1" applyAlignment="1">
      <alignment horizontal="center" vertical="center"/>
    </xf>
    <xf numFmtId="0" fontId="40" fillId="7" borderId="32" xfId="3" applyFont="1" applyFill="1" applyBorder="1" applyAlignment="1">
      <alignment horizontal="center" vertical="center"/>
    </xf>
    <xf numFmtId="0" fontId="40" fillId="7" borderId="59" xfId="3" applyFont="1" applyFill="1" applyBorder="1" applyAlignment="1">
      <alignment horizontal="center" vertical="center"/>
    </xf>
    <xf numFmtId="9" fontId="11" fillId="7" borderId="8" xfId="3" applyNumberFormat="1" applyFont="1" applyFill="1" applyBorder="1" applyAlignment="1">
      <alignment vertical="center"/>
    </xf>
    <xf numFmtId="9" fontId="11" fillId="12" borderId="8" xfId="3" applyNumberFormat="1" applyFont="1" applyFill="1" applyBorder="1" applyAlignment="1">
      <alignment vertical="center"/>
    </xf>
    <xf numFmtId="9" fontId="10" fillId="12" borderId="11" xfId="1" applyNumberFormat="1" applyFont="1" applyFill="1" applyBorder="1" applyAlignment="1">
      <alignment horizontal="center"/>
    </xf>
    <xf numFmtId="0" fontId="11" fillId="7" borderId="34" xfId="4" applyFont="1" applyFill="1" applyBorder="1" applyAlignment="1" applyProtection="1">
      <alignment horizontal="center" vertical="center" wrapText="1"/>
    </xf>
    <xf numFmtId="9" fontId="12" fillId="5" borderId="0" xfId="4" applyNumberFormat="1" applyFont="1" applyFill="1" applyBorder="1" applyAlignment="1" applyProtection="1">
      <alignment horizontal="center" vertical="center" wrapText="1"/>
    </xf>
    <xf numFmtId="9" fontId="10" fillId="5" borderId="0" xfId="4" applyNumberFormat="1" applyFont="1" applyFill="1" applyBorder="1" applyAlignment="1" applyProtection="1">
      <alignment horizontal="center" vertical="center" wrapText="1"/>
    </xf>
    <xf numFmtId="0" fontId="0" fillId="2" borderId="2" xfId="0" applyFill="1" applyBorder="1" applyAlignment="1">
      <alignment horizontal="center" vertical="center"/>
    </xf>
    <xf numFmtId="0" fontId="0" fillId="2" borderId="12" xfId="0" applyFill="1" applyBorder="1" applyAlignment="1">
      <alignment horizontal="center" vertical="center"/>
    </xf>
    <xf numFmtId="0" fontId="8" fillId="6" borderId="8" xfId="3" applyFont="1" applyFill="1" applyBorder="1" applyAlignment="1">
      <alignment vertical="center" wrapText="1"/>
    </xf>
    <xf numFmtId="0" fontId="8" fillId="8" borderId="6" xfId="3" applyFont="1" applyFill="1" applyBorder="1" applyAlignment="1">
      <alignment horizontal="center" vertical="center"/>
    </xf>
    <xf numFmtId="0" fontId="8" fillId="6" borderId="7" xfId="3" applyFont="1" applyFill="1" applyBorder="1" applyAlignment="1">
      <alignment horizontal="left" vertical="center" wrapText="1"/>
    </xf>
    <xf numFmtId="0" fontId="6" fillId="7" borderId="33" xfId="3" applyFill="1" applyBorder="1" applyAlignment="1">
      <alignment vertical="center"/>
    </xf>
    <xf numFmtId="0" fontId="6" fillId="7" borderId="33" xfId="3" applyFill="1" applyBorder="1" applyAlignment="1">
      <alignment vertical="center" wrapText="1"/>
    </xf>
    <xf numFmtId="0" fontId="6" fillId="7" borderId="34" xfId="4" applyFont="1" applyFill="1" applyBorder="1" applyAlignment="1" applyProtection="1">
      <alignment vertical="center" wrapText="1"/>
    </xf>
    <xf numFmtId="0" fontId="8" fillId="6" borderId="7" xfId="3" applyFont="1" applyFill="1" applyBorder="1" applyAlignment="1">
      <alignment horizontal="left" vertical="center" wrapText="1"/>
    </xf>
    <xf numFmtId="0" fontId="0" fillId="2" borderId="2" xfId="0" applyFill="1" applyBorder="1" applyAlignment="1">
      <alignment horizontal="center" vertical="center"/>
    </xf>
    <xf numFmtId="0" fontId="0" fillId="2" borderId="12" xfId="0" applyFill="1" applyBorder="1" applyAlignment="1">
      <alignment horizontal="center" vertical="center"/>
    </xf>
    <xf numFmtId="0" fontId="8" fillId="6" borderId="8" xfId="3" applyFont="1" applyFill="1" applyBorder="1" applyAlignment="1">
      <alignment vertical="center" wrapText="1"/>
    </xf>
    <xf numFmtId="0" fontId="8" fillId="8" borderId="6" xfId="3" applyFont="1" applyFill="1" applyBorder="1" applyAlignment="1">
      <alignment horizontal="center" vertical="center"/>
    </xf>
    <xf numFmtId="0" fontId="9" fillId="0" borderId="0" xfId="5" applyAlignment="1" applyProtection="1"/>
    <xf numFmtId="0" fontId="8" fillId="6" borderId="6" xfId="5" applyFont="1" applyFill="1" applyBorder="1" applyAlignment="1" applyProtection="1">
      <alignment vertical="center" wrapText="1"/>
    </xf>
    <xf numFmtId="0" fontId="6" fillId="7" borderId="34" xfId="5" applyFont="1" applyFill="1" applyBorder="1" applyAlignment="1" applyProtection="1">
      <alignment vertical="center" wrapText="1"/>
    </xf>
    <xf numFmtId="17" fontId="11" fillId="7" borderId="34" xfId="3" applyNumberFormat="1" applyFont="1" applyFill="1" applyBorder="1" applyAlignment="1">
      <alignment vertical="top" wrapText="1"/>
    </xf>
    <xf numFmtId="0" fontId="8" fillId="6" borderId="44" xfId="5" applyFont="1" applyFill="1" applyBorder="1" applyAlignment="1" applyProtection="1">
      <alignment horizontal="center" vertical="center" wrapText="1"/>
    </xf>
    <xf numFmtId="0" fontId="12" fillId="7" borderId="45" xfId="5" applyFont="1" applyFill="1" applyBorder="1" applyAlignment="1" applyProtection="1">
      <alignment horizontal="center" vertical="center" wrapText="1"/>
    </xf>
    <xf numFmtId="0" fontId="12" fillId="5" borderId="0" xfId="5" applyFont="1" applyFill="1" applyBorder="1" applyAlignment="1" applyProtection="1">
      <alignment horizontal="center" vertical="center" wrapText="1"/>
    </xf>
    <xf numFmtId="0" fontId="8" fillId="6" borderId="13" xfId="5" applyFont="1" applyFill="1" applyBorder="1" applyAlignment="1" applyProtection="1">
      <alignment horizontal="center" vertical="center" wrapText="1"/>
    </xf>
    <xf numFmtId="0" fontId="12" fillId="7" borderId="46" xfId="5" applyFont="1" applyFill="1" applyBorder="1" applyAlignment="1" applyProtection="1">
      <alignment horizontal="center" vertical="center" wrapText="1"/>
    </xf>
    <xf numFmtId="0" fontId="12" fillId="5" borderId="4" xfId="5" applyFont="1" applyFill="1" applyBorder="1" applyAlignment="1" applyProtection="1">
      <alignment horizontal="center" vertical="center" wrapText="1"/>
    </xf>
    <xf numFmtId="9" fontId="11" fillId="7" borderId="8" xfId="3" applyNumberFormat="1" applyFont="1" applyFill="1" applyBorder="1" applyAlignment="1">
      <alignment vertical="center" wrapText="1"/>
    </xf>
    <xf numFmtId="17" fontId="11" fillId="7" borderId="34" xfId="3" applyNumberFormat="1" applyFont="1" applyFill="1" applyBorder="1" applyAlignment="1">
      <alignment horizontal="center" vertical="center" wrapText="1"/>
    </xf>
    <xf numFmtId="0" fontId="37" fillId="15" borderId="12" xfId="0" applyFont="1" applyFill="1" applyBorder="1" applyAlignment="1">
      <alignment horizontal="center" vertical="center"/>
    </xf>
    <xf numFmtId="41" fontId="10" fillId="5" borderId="8" xfId="1" applyFont="1" applyFill="1" applyBorder="1" applyAlignment="1">
      <alignment horizontal="center"/>
    </xf>
    <xf numFmtId="41" fontId="10" fillId="5" borderId="23" xfId="1" applyFont="1" applyFill="1" applyBorder="1" applyAlignment="1">
      <alignment vertical="center"/>
    </xf>
    <xf numFmtId="0" fontId="6" fillId="7" borderId="34" xfId="4" applyFont="1" applyFill="1" applyBorder="1" applyAlignment="1" applyProtection="1">
      <alignment vertical="center" wrapText="1"/>
    </xf>
    <xf numFmtId="0" fontId="6" fillId="7" borderId="33" xfId="3" applyFill="1" applyBorder="1" applyAlignment="1">
      <alignment vertical="center"/>
    </xf>
    <xf numFmtId="0" fontId="8" fillId="6" borderId="7" xfId="3" applyFont="1" applyFill="1" applyBorder="1" applyAlignment="1">
      <alignment horizontal="left" vertical="center" wrapText="1"/>
    </xf>
    <xf numFmtId="0" fontId="0" fillId="2" borderId="2" xfId="0" applyFill="1" applyBorder="1" applyAlignment="1">
      <alignment horizontal="center" vertical="center"/>
    </xf>
    <xf numFmtId="0" fontId="0" fillId="2" borderId="12" xfId="0" applyFill="1" applyBorder="1" applyAlignment="1">
      <alignment horizontal="center" vertical="center"/>
    </xf>
    <xf numFmtId="0" fontId="8" fillId="6" borderId="8" xfId="3" applyFont="1" applyFill="1" applyBorder="1" applyAlignment="1">
      <alignment vertical="center" wrapText="1"/>
    </xf>
    <xf numFmtId="0" fontId="8" fillId="8" borderId="6" xfId="3" applyFont="1" applyFill="1" applyBorder="1" applyAlignment="1">
      <alignment horizontal="center" vertical="center"/>
    </xf>
    <xf numFmtId="0" fontId="0" fillId="0" borderId="8" xfId="0" applyBorder="1"/>
    <xf numFmtId="10" fontId="10" fillId="0" borderId="8" xfId="1" applyNumberFormat="1" applyFont="1" applyFill="1" applyBorder="1" applyAlignment="1">
      <alignment vertical="center"/>
    </xf>
    <xf numFmtId="41" fontId="10" fillId="0" borderId="8" xfId="1" applyFont="1" applyFill="1" applyBorder="1" applyAlignment="1">
      <alignment vertical="center"/>
    </xf>
    <xf numFmtId="9" fontId="10" fillId="0" borderId="8" xfId="1" applyNumberFormat="1" applyFont="1" applyFill="1" applyBorder="1" applyAlignment="1">
      <alignment vertical="center"/>
    </xf>
    <xf numFmtId="41" fontId="10" fillId="10" borderId="34" xfId="1" applyFont="1" applyFill="1" applyBorder="1" applyAlignment="1">
      <alignment vertical="center"/>
    </xf>
    <xf numFmtId="9" fontId="10" fillId="0" borderId="10" xfId="1" applyNumberFormat="1" applyFont="1" applyFill="1" applyBorder="1" applyAlignment="1">
      <alignment vertical="center"/>
    </xf>
    <xf numFmtId="41" fontId="10" fillId="0" borderId="10" xfId="1" applyFont="1" applyFill="1" applyBorder="1" applyAlignment="1">
      <alignment vertical="center"/>
    </xf>
    <xf numFmtId="10" fontId="10" fillId="0" borderId="10" xfId="1" applyNumberFormat="1" applyFont="1" applyFill="1" applyBorder="1" applyAlignment="1">
      <alignment vertical="center"/>
    </xf>
    <xf numFmtId="41" fontId="10" fillId="10" borderId="70" xfId="1" applyFont="1" applyFill="1" applyBorder="1" applyAlignment="1">
      <alignment vertical="center"/>
    </xf>
    <xf numFmtId="9" fontId="10" fillId="10" borderId="11" xfId="2" applyFont="1" applyFill="1" applyBorder="1" applyAlignment="1"/>
    <xf numFmtId="9" fontId="10" fillId="10" borderId="23" xfId="2" applyFont="1" applyFill="1" applyBorder="1" applyAlignment="1">
      <alignment vertical="center"/>
    </xf>
    <xf numFmtId="9" fontId="10" fillId="10" borderId="11" xfId="2" applyFont="1" applyFill="1" applyBorder="1" applyAlignment="1">
      <alignment horizontal="right"/>
    </xf>
    <xf numFmtId="9" fontId="10" fillId="10" borderId="24" xfId="2" applyFont="1" applyFill="1" applyBorder="1" applyAlignment="1">
      <alignment vertical="center"/>
    </xf>
    <xf numFmtId="0" fontId="0" fillId="0" borderId="8" xfId="0" applyBorder="1" applyAlignment="1">
      <alignment horizontal="left" vertical="center"/>
    </xf>
    <xf numFmtId="0" fontId="0" fillId="0" borderId="8" xfId="0" applyBorder="1" applyAlignment="1">
      <alignment horizontal="left" vertical="top"/>
    </xf>
    <xf numFmtId="0" fontId="6" fillId="7" borderId="34" xfId="4" applyFont="1" applyFill="1" applyBorder="1" applyAlignment="1" applyProtection="1">
      <alignment vertical="center" wrapText="1"/>
    </xf>
    <xf numFmtId="0" fontId="6" fillId="7" borderId="33" xfId="3" applyFill="1" applyBorder="1" applyAlignment="1">
      <alignment vertical="center"/>
    </xf>
    <xf numFmtId="0" fontId="8" fillId="6" borderId="7" xfId="3" applyFont="1" applyFill="1" applyBorder="1" applyAlignment="1">
      <alignment horizontal="left" vertical="center" wrapText="1"/>
    </xf>
    <xf numFmtId="0" fontId="0" fillId="2" borderId="2" xfId="0" applyFill="1" applyBorder="1" applyAlignment="1">
      <alignment horizontal="center" vertical="center"/>
    </xf>
    <xf numFmtId="0" fontId="0" fillId="2" borderId="12" xfId="0" applyFill="1" applyBorder="1" applyAlignment="1">
      <alignment horizontal="center" vertical="center"/>
    </xf>
    <xf numFmtId="0" fontId="8" fillId="6" borderId="8" xfId="3" applyFont="1" applyFill="1" applyBorder="1" applyAlignment="1">
      <alignment vertical="center" wrapText="1"/>
    </xf>
    <xf numFmtId="0" fontId="8" fillId="8" borderId="6" xfId="3" applyFont="1" applyFill="1" applyBorder="1" applyAlignment="1">
      <alignment horizontal="center" vertical="center"/>
    </xf>
    <xf numFmtId="41" fontId="10" fillId="0" borderId="24" xfId="1" applyFont="1" applyFill="1" applyBorder="1" applyAlignment="1">
      <alignment horizontal="center" vertical="center"/>
    </xf>
    <xf numFmtId="0" fontId="10" fillId="7" borderId="21" xfId="0" applyFont="1" applyFill="1" applyBorder="1" applyAlignment="1">
      <alignment vertical="center" wrapText="1"/>
    </xf>
    <xf numFmtId="0" fontId="6" fillId="7" borderId="34" xfId="3" applyFill="1" applyBorder="1" applyAlignment="1">
      <alignment horizontal="center" vertical="center"/>
    </xf>
    <xf numFmtId="0" fontId="14" fillId="0" borderId="0" xfId="3" applyFont="1" applyBorder="1" applyAlignment="1">
      <alignment horizontal="left" vertical="center"/>
    </xf>
    <xf numFmtId="0" fontId="8" fillId="10" borderId="41" xfId="3" applyFont="1" applyFill="1" applyBorder="1" applyAlignment="1">
      <alignment horizontal="center" vertical="center"/>
    </xf>
    <xf numFmtId="41" fontId="10" fillId="10" borderId="11" xfId="1" applyFont="1" applyFill="1" applyBorder="1" applyAlignment="1">
      <alignment horizontal="center" vertical="center"/>
    </xf>
    <xf numFmtId="0" fontId="15" fillId="0" borderId="0" xfId="3" applyFont="1" applyBorder="1" applyAlignment="1">
      <alignment horizontal="left" vertical="center"/>
    </xf>
    <xf numFmtId="0" fontId="8" fillId="10" borderId="32" xfId="3" applyFont="1" applyFill="1" applyBorder="1" applyAlignment="1">
      <alignment horizontal="center" vertical="center"/>
    </xf>
    <xf numFmtId="9" fontId="10" fillId="10" borderId="8" xfId="1" applyNumberFormat="1" applyFont="1" applyFill="1" applyBorder="1" applyAlignment="1">
      <alignment horizontal="center" vertical="center"/>
    </xf>
    <xf numFmtId="41" fontId="10" fillId="10" borderId="8" xfId="1" applyFont="1" applyFill="1" applyBorder="1" applyAlignment="1">
      <alignment horizontal="center" vertical="center"/>
    </xf>
    <xf numFmtId="0" fontId="8" fillId="10" borderId="59" xfId="3" applyFont="1" applyFill="1" applyBorder="1" applyAlignment="1">
      <alignment horizontal="center" vertical="center"/>
    </xf>
    <xf numFmtId="9" fontId="10" fillId="10" borderId="10" xfId="1" applyNumberFormat="1" applyFont="1" applyFill="1" applyBorder="1" applyAlignment="1">
      <alignment horizontal="center" vertical="center"/>
    </xf>
    <xf numFmtId="9" fontId="10" fillId="10" borderId="24" xfId="1" applyNumberFormat="1" applyFont="1" applyFill="1" applyBorder="1" applyAlignment="1">
      <alignment vertical="center"/>
    </xf>
    <xf numFmtId="9" fontId="10" fillId="10" borderId="8" xfId="1" applyNumberFormat="1" applyFont="1" applyFill="1" applyBorder="1" applyAlignment="1">
      <alignment horizontal="center"/>
    </xf>
    <xf numFmtId="9" fontId="10" fillId="10" borderId="10" xfId="1" applyNumberFormat="1" applyFont="1" applyFill="1" applyBorder="1" applyAlignment="1">
      <alignment horizontal="center"/>
    </xf>
    <xf numFmtId="167" fontId="6" fillId="7" borderId="8" xfId="3" applyNumberFormat="1" applyFill="1" applyBorder="1" applyAlignment="1">
      <alignment horizontal="center" vertical="center"/>
    </xf>
    <xf numFmtId="0" fontId="2" fillId="8" borderId="13" xfId="0" applyFont="1" applyFill="1" applyBorder="1" applyAlignment="1">
      <alignment horizontal="center" vertical="center"/>
    </xf>
    <xf numFmtId="0" fontId="8" fillId="8" borderId="13" xfId="3" applyFont="1" applyFill="1" applyBorder="1" applyAlignment="1">
      <alignment horizontal="center" vertical="center"/>
    </xf>
    <xf numFmtId="0" fontId="13" fillId="9" borderId="54" xfId="3" applyFont="1" applyFill="1" applyBorder="1" applyAlignment="1">
      <alignment horizontal="center" vertical="center"/>
    </xf>
    <xf numFmtId="0" fontId="14" fillId="3" borderId="13" xfId="3" applyFont="1" applyFill="1" applyBorder="1" applyAlignment="1">
      <alignment horizontal="center" vertical="center"/>
    </xf>
    <xf numFmtId="0" fontId="14" fillId="4" borderId="50" xfId="3" applyFont="1" applyFill="1" applyBorder="1" applyAlignment="1">
      <alignment horizontal="center" vertical="center"/>
    </xf>
    <xf numFmtId="0" fontId="8" fillId="7" borderId="74" xfId="3" applyFont="1" applyFill="1" applyBorder="1" applyAlignment="1">
      <alignment horizontal="center" vertical="center"/>
    </xf>
    <xf numFmtId="41" fontId="10" fillId="10" borderId="6" xfId="1" applyFont="1" applyFill="1" applyBorder="1" applyAlignment="1">
      <alignment horizontal="center" vertical="center"/>
    </xf>
    <xf numFmtId="41" fontId="10" fillId="10" borderId="22" xfId="1" applyFont="1" applyFill="1" applyBorder="1" applyAlignment="1">
      <alignment horizontal="center" vertical="center"/>
    </xf>
    <xf numFmtId="41" fontId="10" fillId="10" borderId="56" xfId="1" applyFont="1" applyFill="1" applyBorder="1" applyAlignment="1">
      <alignment vertical="center"/>
    </xf>
    <xf numFmtId="0" fontId="8" fillId="7" borderId="35" xfId="3" applyFont="1" applyFill="1" applyBorder="1" applyAlignment="1">
      <alignment horizontal="center" vertical="center"/>
    </xf>
    <xf numFmtId="0" fontId="8" fillId="7" borderId="76" xfId="3" applyFont="1" applyFill="1" applyBorder="1" applyAlignment="1">
      <alignment horizontal="center" vertical="center"/>
    </xf>
    <xf numFmtId="0" fontId="0" fillId="0" borderId="8" xfId="0" applyFill="1" applyBorder="1" applyAlignment="1">
      <alignment horizontal="left" vertical="center"/>
    </xf>
    <xf numFmtId="0" fontId="9" fillId="0" borderId="8" xfId="4" applyBorder="1" applyAlignment="1" applyProtection="1">
      <alignment vertical="center"/>
    </xf>
    <xf numFmtId="0" fontId="39" fillId="0" borderId="8" xfId="4" applyFont="1" applyBorder="1" applyAlignment="1" applyProtection="1"/>
    <xf numFmtId="0" fontId="0" fillId="0" borderId="8" xfId="0" applyBorder="1" applyAlignment="1">
      <alignment horizontal="center" vertical="center" wrapText="1"/>
    </xf>
    <xf numFmtId="0" fontId="0" fillId="0" borderId="8" xfId="0" applyBorder="1" applyAlignment="1">
      <alignment vertical="center"/>
    </xf>
    <xf numFmtId="0" fontId="9" fillId="0" borderId="8" xfId="4" applyFill="1" applyBorder="1" applyAlignment="1" applyProtection="1"/>
    <xf numFmtId="168" fontId="10" fillId="0" borderId="24" xfId="1" applyNumberFormat="1" applyFont="1" applyFill="1" applyBorder="1" applyAlignment="1">
      <alignment horizontal="center" vertical="center"/>
    </xf>
    <xf numFmtId="168" fontId="10" fillId="10" borderId="10" xfId="1" applyNumberFormat="1" applyFont="1" applyFill="1" applyBorder="1" applyAlignment="1">
      <alignment vertical="center"/>
    </xf>
    <xf numFmtId="0" fontId="0" fillId="2" borderId="2" xfId="0" applyFill="1" applyBorder="1" applyAlignment="1">
      <alignment horizontal="center" vertical="center"/>
    </xf>
    <xf numFmtId="0" fontId="0" fillId="2" borderId="12" xfId="0" applyFill="1" applyBorder="1" applyAlignment="1">
      <alignment horizontal="center" vertical="center"/>
    </xf>
    <xf numFmtId="0" fontId="8" fillId="6" borderId="8" xfId="3" applyFont="1" applyFill="1" applyBorder="1" applyAlignment="1">
      <alignment vertical="center" wrapText="1"/>
    </xf>
    <xf numFmtId="0" fontId="8" fillId="8" borderId="6" xfId="3" applyFont="1" applyFill="1" applyBorder="1" applyAlignment="1">
      <alignment horizontal="center" vertical="center"/>
    </xf>
    <xf numFmtId="0" fontId="8" fillId="6" borderId="7" xfId="3" applyFont="1" applyFill="1" applyBorder="1" applyAlignment="1">
      <alignment horizontal="left" vertical="center" wrapText="1"/>
    </xf>
    <xf numFmtId="0" fontId="6" fillId="7" borderId="34" xfId="4" applyFont="1" applyFill="1" applyBorder="1" applyAlignment="1" applyProtection="1">
      <alignment vertical="center" wrapText="1"/>
    </xf>
    <xf numFmtId="0" fontId="6" fillId="7" borderId="33" xfId="3" applyFill="1" applyBorder="1" applyAlignment="1">
      <alignment vertical="center"/>
    </xf>
    <xf numFmtId="0" fontId="0" fillId="0" borderId="5"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8" xfId="0" applyBorder="1" applyAlignment="1">
      <alignment horizontal="left" vertical="center" wrapText="1"/>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50" xfId="0" applyFont="1" applyBorder="1" applyAlignment="1">
      <alignment horizontal="center" vertical="center"/>
    </xf>
    <xf numFmtId="0" fontId="0" fillId="0" borderId="8" xfId="0" applyBorder="1" applyAlignment="1">
      <alignment horizontal="center" vertical="center"/>
    </xf>
    <xf numFmtId="0" fontId="0" fillId="0" borderId="8" xfId="0" applyFill="1" applyBorder="1" applyAlignment="1">
      <alignment horizontal="left" vertical="center" wrapText="1"/>
    </xf>
    <xf numFmtId="0" fontId="0" fillId="0" borderId="8" xfId="0" applyBorder="1" applyAlignment="1">
      <alignment horizontal="left" vertical="center"/>
    </xf>
    <xf numFmtId="0" fontId="0" fillId="0" borderId="8" xfId="0" applyBorder="1" applyAlignment="1">
      <alignment horizontal="left" vertical="top"/>
    </xf>
    <xf numFmtId="49" fontId="7" fillId="5" borderId="1" xfId="3" applyNumberFormat="1" applyFont="1" applyFill="1" applyBorder="1" applyAlignment="1">
      <alignment horizontal="center" vertical="center"/>
    </xf>
    <xf numFmtId="49" fontId="7" fillId="5" borderId="17" xfId="3" applyNumberFormat="1" applyFont="1" applyFill="1" applyBorder="1" applyAlignment="1">
      <alignment horizontal="center" vertical="center"/>
    </xf>
    <xf numFmtId="49" fontId="7" fillId="5" borderId="2" xfId="3" applyNumberFormat="1" applyFont="1" applyFill="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5" fillId="0" borderId="13" xfId="0" applyFont="1" applyBorder="1" applyAlignment="1">
      <alignment horizontal="center" vertical="center"/>
    </xf>
    <xf numFmtId="164" fontId="5" fillId="0" borderId="8" xfId="0" applyNumberFormat="1" applyFont="1" applyBorder="1" applyAlignment="1">
      <alignment horizontal="center" vertical="center"/>
    </xf>
    <xf numFmtId="164" fontId="5" fillId="0" borderId="13" xfId="0" applyNumberFormat="1" applyFont="1" applyBorder="1" applyAlignment="1">
      <alignment horizontal="center" vertical="center"/>
    </xf>
    <xf numFmtId="49" fontId="7" fillId="5" borderId="25" xfId="3" applyNumberFormat="1" applyFont="1" applyFill="1" applyBorder="1" applyAlignment="1">
      <alignment horizontal="center" vertical="center"/>
    </xf>
    <xf numFmtId="49" fontId="7" fillId="5" borderId="26" xfId="3" applyNumberFormat="1" applyFont="1" applyFill="1" applyBorder="1" applyAlignment="1">
      <alignment horizontal="center" vertical="center"/>
    </xf>
    <xf numFmtId="49" fontId="7" fillId="5" borderId="27" xfId="3" applyNumberFormat="1" applyFont="1" applyFill="1" applyBorder="1" applyAlignment="1">
      <alignment horizontal="center" vertical="center"/>
    </xf>
    <xf numFmtId="0" fontId="6" fillId="7" borderId="6" xfId="4" applyFont="1" applyFill="1" applyBorder="1" applyAlignment="1" applyProtection="1">
      <alignment vertical="center" wrapText="1"/>
    </xf>
    <xf numFmtId="0" fontId="6" fillId="7" borderId="29" xfId="3" applyFill="1" applyBorder="1" applyAlignment="1">
      <alignment vertical="center" wrapText="1"/>
    </xf>
    <xf numFmtId="0" fontId="6" fillId="7" borderId="30" xfId="3" applyFill="1" applyBorder="1" applyAlignment="1">
      <alignment vertical="center" wrapText="1"/>
    </xf>
    <xf numFmtId="0" fontId="6" fillId="7" borderId="22" xfId="3" applyFill="1" applyBorder="1" applyAlignment="1">
      <alignment vertical="center" wrapText="1"/>
    </xf>
    <xf numFmtId="0" fontId="6" fillId="7" borderId="32" xfId="3" applyFill="1" applyBorder="1" applyAlignment="1">
      <alignment vertical="center" wrapText="1"/>
    </xf>
    <xf numFmtId="0" fontId="6" fillId="7" borderId="33" xfId="3" applyFill="1" applyBorder="1" applyAlignment="1">
      <alignment vertical="center" wrapText="1"/>
    </xf>
    <xf numFmtId="0" fontId="6" fillId="7" borderId="23" xfId="3" applyFill="1" applyBorder="1" applyAlignment="1">
      <alignment vertical="center" wrapText="1"/>
    </xf>
    <xf numFmtId="0" fontId="6" fillId="7" borderId="34" xfId="3" applyFill="1" applyBorder="1" applyAlignment="1">
      <alignment vertical="center" wrapText="1"/>
    </xf>
    <xf numFmtId="0" fontId="6" fillId="7" borderId="36" xfId="3" applyFill="1" applyBorder="1" applyAlignment="1">
      <alignment horizontal="left" vertical="center" wrapText="1"/>
    </xf>
    <xf numFmtId="0" fontId="6" fillId="7" borderId="37" xfId="3" applyFill="1" applyBorder="1" applyAlignment="1">
      <alignment horizontal="left" vertical="center" wrapText="1"/>
    </xf>
    <xf numFmtId="0" fontId="6" fillId="7" borderId="38" xfId="3" applyFill="1" applyBorder="1" applyAlignment="1">
      <alignment horizontal="left" vertical="center" wrapText="1"/>
    </xf>
    <xf numFmtId="0" fontId="6" fillId="7" borderId="39" xfId="3" applyFill="1" applyBorder="1" applyAlignment="1">
      <alignment vertical="center" wrapText="1"/>
    </xf>
    <xf numFmtId="0" fontId="6" fillId="7" borderId="40" xfId="3" applyFill="1" applyBorder="1" applyAlignment="1">
      <alignment vertical="center" wrapText="1"/>
    </xf>
    <xf numFmtId="0" fontId="6" fillId="7" borderId="41" xfId="3" applyFill="1" applyBorder="1" applyAlignment="1">
      <alignment vertical="center" wrapText="1"/>
    </xf>
    <xf numFmtId="0" fontId="6" fillId="7" borderId="42" xfId="3" applyFill="1" applyBorder="1" applyAlignment="1">
      <alignment vertical="center" wrapText="1"/>
    </xf>
    <xf numFmtId="0" fontId="6" fillId="7" borderId="43" xfId="3" applyFill="1" applyBorder="1" applyAlignment="1">
      <alignment vertical="center" wrapText="1"/>
    </xf>
    <xf numFmtId="0" fontId="6" fillId="7" borderId="32" xfId="4" applyFont="1" applyFill="1" applyBorder="1" applyAlignment="1" applyProtection="1">
      <alignment vertical="center" wrapText="1"/>
    </xf>
    <xf numFmtId="0" fontId="6" fillId="7" borderId="33" xfId="4" applyFont="1" applyFill="1" applyBorder="1" applyAlignment="1" applyProtection="1">
      <alignment vertical="center" wrapText="1"/>
    </xf>
    <xf numFmtId="0" fontId="6" fillId="7" borderId="34" xfId="4" applyFont="1" applyFill="1" applyBorder="1" applyAlignment="1" applyProtection="1">
      <alignment vertical="center" wrapText="1"/>
    </xf>
    <xf numFmtId="0" fontId="6" fillId="7" borderId="32" xfId="3" applyFill="1" applyBorder="1" applyAlignment="1">
      <alignment vertical="center"/>
    </xf>
    <xf numFmtId="0" fontId="6" fillId="7" borderId="33" xfId="3" applyFill="1" applyBorder="1" applyAlignment="1">
      <alignment vertical="center"/>
    </xf>
    <xf numFmtId="0" fontId="8" fillId="6" borderId="5" xfId="3" applyFont="1" applyFill="1" applyBorder="1" applyAlignment="1">
      <alignment horizontal="center" vertical="center" wrapText="1"/>
    </xf>
    <xf numFmtId="0" fontId="8" fillId="6" borderId="6" xfId="3" applyFont="1" applyFill="1" applyBorder="1" applyAlignment="1">
      <alignment horizontal="center" vertical="center" wrapText="1"/>
    </xf>
    <xf numFmtId="0" fontId="8" fillId="6" borderId="29" xfId="3" applyFont="1" applyFill="1" applyBorder="1" applyAlignment="1">
      <alignment horizontal="center" vertical="center" wrapText="1"/>
    </xf>
    <xf numFmtId="0" fontId="8" fillId="6" borderId="22" xfId="3" applyFont="1" applyFill="1" applyBorder="1" applyAlignment="1">
      <alignment horizontal="center" vertical="center" wrapText="1"/>
    </xf>
    <xf numFmtId="0" fontId="0" fillId="2" borderId="47" xfId="0" applyFill="1" applyBorder="1" applyAlignment="1">
      <alignment horizontal="center" vertical="center"/>
    </xf>
    <xf numFmtId="0" fontId="0" fillId="2" borderId="51" xfId="0" applyFill="1" applyBorder="1" applyAlignment="1">
      <alignment horizontal="center" vertical="center"/>
    </xf>
    <xf numFmtId="0" fontId="0" fillId="2" borderId="55" xfId="0" applyFill="1" applyBorder="1" applyAlignment="1">
      <alignment horizontal="center" vertical="center"/>
    </xf>
    <xf numFmtId="0" fontId="8" fillId="6" borderId="48" xfId="3" applyFont="1" applyFill="1" applyBorder="1" applyAlignment="1">
      <alignment vertical="center" wrapText="1"/>
    </xf>
    <xf numFmtId="0" fontId="8" fillId="6" borderId="49" xfId="3" applyFont="1" applyFill="1" applyBorder="1" applyAlignment="1">
      <alignment vertical="center" wrapText="1"/>
    </xf>
    <xf numFmtId="0" fontId="8" fillId="7" borderId="32" xfId="3" applyFont="1" applyFill="1" applyBorder="1" applyAlignment="1">
      <alignment horizontal="center" vertical="center" wrapText="1"/>
    </xf>
    <xf numFmtId="0" fontId="8" fillId="7" borderId="23" xfId="3" applyFont="1" applyFill="1" applyBorder="1" applyAlignment="1">
      <alignment horizontal="center" vertical="center" wrapText="1"/>
    </xf>
    <xf numFmtId="0" fontId="8" fillId="7" borderId="50" xfId="3" applyFont="1" applyFill="1" applyBorder="1" applyAlignment="1">
      <alignment horizontal="center" vertical="center" wrapText="1"/>
    </xf>
    <xf numFmtId="0" fontId="8" fillId="7" borderId="52" xfId="3" applyFont="1" applyFill="1" applyBorder="1" applyAlignment="1">
      <alignment horizontal="center" vertical="center" wrapText="1"/>
    </xf>
    <xf numFmtId="0" fontId="8" fillId="7" borderId="53" xfId="3" applyFont="1" applyFill="1" applyBorder="1" applyAlignment="1">
      <alignment horizontal="center" vertical="center" wrapText="1"/>
    </xf>
    <xf numFmtId="0" fontId="8" fillId="7" borderId="54" xfId="3" applyFont="1" applyFill="1" applyBorder="1" applyAlignment="1">
      <alignment horizontal="center" vertical="center" wrapText="1"/>
    </xf>
    <xf numFmtId="0" fontId="8" fillId="6" borderId="7" xfId="3" applyFont="1" applyFill="1" applyBorder="1" applyAlignment="1">
      <alignment horizontal="left" vertical="center" wrapText="1"/>
    </xf>
    <xf numFmtId="0" fontId="8" fillId="6" borderId="9" xfId="3" applyFont="1" applyFill="1" applyBorder="1" applyAlignment="1">
      <alignment horizontal="left" vertical="center" wrapText="1"/>
    </xf>
    <xf numFmtId="0" fontId="8" fillId="6" borderId="8" xfId="3" applyFont="1" applyFill="1" applyBorder="1" applyAlignment="1">
      <alignment horizontal="left" vertical="center" wrapText="1"/>
    </xf>
    <xf numFmtId="0" fontId="12" fillId="7" borderId="32" xfId="3" applyFont="1" applyFill="1" applyBorder="1" applyAlignment="1">
      <alignment vertical="center" wrapText="1"/>
    </xf>
    <xf numFmtId="0" fontId="12" fillId="7" borderId="33" xfId="3" applyFont="1" applyFill="1" applyBorder="1" applyAlignment="1">
      <alignment vertical="center" wrapText="1"/>
    </xf>
    <xf numFmtId="0" fontId="12" fillId="7" borderId="23" xfId="3" applyFont="1" applyFill="1" applyBorder="1" applyAlignment="1">
      <alignment vertical="center" wrapText="1"/>
    </xf>
    <xf numFmtId="0" fontId="8" fillId="8" borderId="30" xfId="3" applyFont="1" applyFill="1" applyBorder="1" applyAlignment="1">
      <alignment horizontal="center" vertical="center"/>
    </xf>
    <xf numFmtId="0" fontId="8" fillId="8" borderId="56" xfId="3" applyFont="1" applyFill="1" applyBorder="1" applyAlignment="1">
      <alignment horizontal="center" vertical="center"/>
    </xf>
    <xf numFmtId="0" fontId="8" fillId="8" borderId="28" xfId="3" applyFont="1" applyFill="1" applyBorder="1" applyAlignment="1">
      <alignment horizontal="center" vertical="center"/>
    </xf>
    <xf numFmtId="0" fontId="8" fillId="8" borderId="19" xfId="3" applyFont="1" applyFill="1" applyBorder="1" applyAlignment="1">
      <alignment horizontal="center" vertical="center"/>
    </xf>
    <xf numFmtId="0" fontId="2" fillId="2" borderId="47" xfId="0" applyFont="1" applyFill="1" applyBorder="1" applyAlignment="1">
      <alignment horizontal="center" vertical="center"/>
    </xf>
    <xf numFmtId="0" fontId="2" fillId="2" borderId="51" xfId="0" applyFont="1" applyFill="1" applyBorder="1" applyAlignment="1">
      <alignment horizontal="center" vertical="center"/>
    </xf>
    <xf numFmtId="41" fontId="10" fillId="10" borderId="57" xfId="1" applyFont="1" applyFill="1" applyBorder="1" applyAlignment="1">
      <alignment horizontal="center" vertical="center"/>
    </xf>
    <xf numFmtId="41" fontId="10" fillId="10" borderId="58" xfId="1" applyFont="1" applyFill="1" applyBorder="1" applyAlignment="1">
      <alignment horizontal="center" vertical="center"/>
    </xf>
    <xf numFmtId="0" fontId="6" fillId="7" borderId="11" xfId="4" applyFont="1" applyFill="1" applyBorder="1" applyAlignment="1" applyProtection="1">
      <alignment horizontal="left" vertical="center" wrapText="1"/>
    </xf>
    <xf numFmtId="0" fontId="12" fillId="7" borderId="32" xfId="4" applyFont="1" applyFill="1" applyBorder="1" applyAlignment="1" applyProtection="1">
      <alignment horizontal="left" vertical="center" wrapText="1"/>
    </xf>
    <xf numFmtId="0" fontId="12" fillId="7" borderId="33" xfId="4" applyFont="1" applyFill="1" applyBorder="1" applyAlignment="1" applyProtection="1">
      <alignment horizontal="left" vertical="center" wrapText="1"/>
    </xf>
    <xf numFmtId="0" fontId="12" fillId="7" borderId="34" xfId="4" applyFont="1" applyFill="1" applyBorder="1" applyAlignment="1" applyProtection="1">
      <alignment horizontal="left" vertical="center" wrapText="1"/>
    </xf>
    <xf numFmtId="0" fontId="8" fillId="6" borderId="7" xfId="3" applyFont="1" applyFill="1" applyBorder="1" applyAlignment="1">
      <alignment vertical="center" wrapText="1"/>
    </xf>
    <xf numFmtId="0" fontId="6" fillId="7" borderId="8" xfId="3" applyFill="1" applyBorder="1" applyAlignment="1">
      <alignment horizontal="left" vertical="center" wrapText="1"/>
    </xf>
    <xf numFmtId="0" fontId="12" fillId="7" borderId="8" xfId="3" applyFont="1" applyFill="1" applyBorder="1" applyAlignment="1">
      <alignment horizontal="left"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8" fillId="6" borderId="8" xfId="3" applyFont="1" applyFill="1" applyBorder="1" applyAlignment="1">
      <alignment vertical="center" wrapText="1"/>
    </xf>
    <xf numFmtId="0" fontId="8" fillId="6" borderId="1" xfId="3" applyFont="1" applyFill="1" applyBorder="1" applyAlignment="1">
      <alignment horizontal="center" vertical="center" wrapText="1"/>
    </xf>
    <xf numFmtId="0" fontId="8" fillId="6" borderId="3" xfId="3" applyFont="1" applyFill="1" applyBorder="1" applyAlignment="1">
      <alignment horizontal="center" vertical="center" wrapText="1"/>
    </xf>
    <xf numFmtId="0" fontId="8" fillId="6" borderId="57" xfId="3" applyFont="1" applyFill="1" applyBorder="1" applyAlignment="1">
      <alignment horizontal="center" vertical="center" wrapText="1"/>
    </xf>
    <xf numFmtId="0" fontId="8" fillId="6" borderId="58" xfId="3" applyFont="1" applyFill="1" applyBorder="1" applyAlignment="1">
      <alignment horizontal="center" vertical="center" wrapText="1"/>
    </xf>
    <xf numFmtId="0" fontId="8" fillId="8" borderId="6" xfId="3" applyFont="1"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8" fillId="6" borderId="10" xfId="3" applyFont="1" applyFill="1" applyBorder="1" applyAlignment="1">
      <alignment horizontal="left" vertical="center" wrapText="1"/>
    </xf>
    <xf numFmtId="0" fontId="9" fillId="7" borderId="59" xfId="4" applyFill="1" applyBorder="1" applyAlignment="1" applyProtection="1">
      <alignment vertical="center" wrapText="1"/>
    </xf>
    <xf numFmtId="0" fontId="12" fillId="7" borderId="60" xfId="3" applyFont="1" applyFill="1" applyBorder="1" applyAlignment="1">
      <alignment vertical="center" wrapText="1"/>
    </xf>
    <xf numFmtId="0" fontId="12" fillId="7" borderId="24" xfId="3" applyFont="1" applyFill="1" applyBorder="1" applyAlignment="1">
      <alignment vertical="center" wrapText="1"/>
    </xf>
    <xf numFmtId="0" fontId="12" fillId="7" borderId="59" xfId="3" applyFont="1" applyFill="1" applyBorder="1" applyAlignment="1">
      <alignment vertical="center" wrapText="1"/>
    </xf>
    <xf numFmtId="0" fontId="6" fillId="7" borderId="32" xfId="3" applyFill="1" applyBorder="1" applyAlignment="1">
      <alignment horizontal="left" vertical="center" wrapText="1"/>
    </xf>
    <xf numFmtId="0" fontId="6" fillId="7" borderId="33" xfId="3" applyFill="1" applyBorder="1" applyAlignment="1">
      <alignment horizontal="left" vertical="center" wrapText="1"/>
    </xf>
    <xf numFmtId="0" fontId="6" fillId="7" borderId="23" xfId="3" applyFill="1" applyBorder="1" applyAlignment="1">
      <alignment horizontal="left" vertical="center" wrapText="1"/>
    </xf>
    <xf numFmtId="0" fontId="9" fillId="7" borderId="8" xfId="4" applyFill="1" applyBorder="1" applyAlignment="1" applyProtection="1">
      <alignment horizontal="left" vertical="center" wrapText="1"/>
    </xf>
    <xf numFmtId="0" fontId="12" fillId="5" borderId="32" xfId="3" applyFont="1" applyFill="1" applyBorder="1" applyAlignment="1">
      <alignment horizontal="left" vertical="center"/>
    </xf>
    <xf numFmtId="0" fontId="12" fillId="5" borderId="33" xfId="3" applyFont="1" applyFill="1" applyBorder="1" applyAlignment="1">
      <alignment horizontal="left" vertical="center"/>
    </xf>
    <xf numFmtId="0" fontId="12" fillId="5" borderId="23" xfId="3" applyFont="1" applyFill="1" applyBorder="1" applyAlignment="1">
      <alignment horizontal="left" vertical="center"/>
    </xf>
    <xf numFmtId="0" fontId="24" fillId="7" borderId="32" xfId="4" applyFont="1" applyFill="1" applyBorder="1" applyAlignment="1" applyProtection="1">
      <alignment vertical="center" wrapText="1"/>
    </xf>
    <xf numFmtId="0" fontId="24" fillId="7" borderId="33" xfId="4" applyFont="1" applyFill="1" applyBorder="1" applyAlignment="1" applyProtection="1">
      <alignment vertical="center" wrapText="1"/>
    </xf>
    <xf numFmtId="0" fontId="6" fillId="7" borderId="32" xfId="3" applyFill="1" applyBorder="1" applyAlignment="1">
      <alignment horizontal="center" vertical="center"/>
    </xf>
    <xf numFmtId="0" fontId="6" fillId="7" borderId="33" xfId="3" applyFill="1" applyBorder="1" applyAlignment="1">
      <alignment horizontal="center" vertical="center"/>
    </xf>
    <xf numFmtId="0" fontId="25" fillId="6" borderId="48" xfId="3" applyFont="1" applyFill="1" applyBorder="1" applyAlignment="1">
      <alignment vertical="center" wrapText="1"/>
    </xf>
    <xf numFmtId="0" fontId="25" fillId="6" borderId="49" xfId="3" applyFont="1" applyFill="1" applyBorder="1" applyAlignment="1">
      <alignment vertical="center" wrapText="1"/>
    </xf>
    <xf numFmtId="0" fontId="25" fillId="7" borderId="32" xfId="3" applyFont="1" applyFill="1" applyBorder="1" applyAlignment="1">
      <alignment horizontal="center" vertical="center" wrapText="1"/>
    </xf>
    <xf numFmtId="0" fontId="25" fillId="7" borderId="23" xfId="3" applyFont="1" applyFill="1" applyBorder="1" applyAlignment="1">
      <alignment horizontal="center" vertical="center" wrapText="1"/>
    </xf>
    <xf numFmtId="9" fontId="10" fillId="10" borderId="57" xfId="1" applyNumberFormat="1" applyFont="1" applyFill="1" applyBorder="1" applyAlignment="1">
      <alignment horizontal="center" vertical="center"/>
    </xf>
    <xf numFmtId="0" fontId="12" fillId="7" borderId="32" xfId="3" applyFont="1" applyFill="1" applyBorder="1" applyAlignment="1">
      <alignment horizontal="left" vertical="center" wrapText="1"/>
    </xf>
    <xf numFmtId="0" fontId="12" fillId="7" borderId="33" xfId="3" applyFont="1" applyFill="1" applyBorder="1" applyAlignment="1">
      <alignment horizontal="left" vertical="center" wrapText="1"/>
    </xf>
    <xf numFmtId="0" fontId="12" fillId="7" borderId="23" xfId="3" applyFont="1" applyFill="1" applyBorder="1" applyAlignment="1">
      <alignment horizontal="left" vertical="center" wrapText="1"/>
    </xf>
    <xf numFmtId="0" fontId="6" fillId="11" borderId="6" xfId="4" applyFont="1" applyFill="1" applyBorder="1" applyAlignment="1" applyProtection="1">
      <alignment vertical="center" wrapText="1"/>
    </xf>
    <xf numFmtId="0" fontId="6" fillId="11" borderId="29" xfId="3" applyFill="1" applyBorder="1" applyAlignment="1">
      <alignment vertical="center" wrapText="1"/>
    </xf>
    <xf numFmtId="0" fontId="6" fillId="11" borderId="30" xfId="3" applyFill="1" applyBorder="1" applyAlignment="1">
      <alignment vertical="center" wrapText="1"/>
    </xf>
    <xf numFmtId="0" fontId="6" fillId="11" borderId="22" xfId="3" applyFill="1" applyBorder="1" applyAlignment="1">
      <alignment vertical="center" wrapText="1"/>
    </xf>
    <xf numFmtId="0" fontId="6" fillId="11" borderId="32" xfId="3" applyFill="1" applyBorder="1" applyAlignment="1">
      <alignment vertical="center" wrapText="1"/>
    </xf>
    <xf numFmtId="0" fontId="6" fillId="11" borderId="33" xfId="3" applyFill="1" applyBorder="1" applyAlignment="1">
      <alignment vertical="center" wrapText="1"/>
    </xf>
    <xf numFmtId="0" fontId="6" fillId="11" borderId="23" xfId="3" applyFill="1" applyBorder="1" applyAlignment="1">
      <alignment vertical="center" wrapText="1"/>
    </xf>
    <xf numFmtId="0" fontId="6" fillId="11" borderId="34" xfId="3" applyFill="1" applyBorder="1" applyAlignment="1">
      <alignment vertical="center" wrapText="1"/>
    </xf>
    <xf numFmtId="0" fontId="6" fillId="11" borderId="36" xfId="3" applyFont="1" applyFill="1" applyBorder="1" applyAlignment="1">
      <alignment horizontal="left" vertical="center" wrapText="1"/>
    </xf>
    <xf numFmtId="0" fontId="6" fillId="11" borderId="37" xfId="3" applyFont="1" applyFill="1" applyBorder="1" applyAlignment="1">
      <alignment horizontal="left" vertical="center" wrapText="1"/>
    </xf>
    <xf numFmtId="0" fontId="6" fillId="11" borderId="38" xfId="3" applyFont="1" applyFill="1" applyBorder="1" applyAlignment="1">
      <alignment horizontal="left" vertical="center" wrapText="1"/>
    </xf>
    <xf numFmtId="0" fontId="6" fillId="11" borderId="39" xfId="3" applyFill="1" applyBorder="1" applyAlignment="1">
      <alignment vertical="center" wrapText="1"/>
    </xf>
    <xf numFmtId="0" fontId="6" fillId="11" borderId="40" xfId="3" applyFill="1" applyBorder="1" applyAlignment="1">
      <alignment vertical="center" wrapText="1"/>
    </xf>
    <xf numFmtId="0" fontId="6" fillId="11" borderId="41" xfId="3" applyFill="1" applyBorder="1" applyAlignment="1">
      <alignment vertical="center" wrapText="1"/>
    </xf>
    <xf numFmtId="0" fontId="6" fillId="11" borderId="42" xfId="3" applyFill="1" applyBorder="1" applyAlignment="1">
      <alignment vertical="center" wrapText="1"/>
    </xf>
    <xf numFmtId="0" fontId="6" fillId="11" borderId="43" xfId="3" applyFill="1" applyBorder="1" applyAlignment="1">
      <alignment vertical="center" wrapText="1"/>
    </xf>
    <xf numFmtId="0" fontId="6" fillId="11" borderId="32" xfId="4" applyFont="1" applyFill="1" applyBorder="1" applyAlignment="1" applyProtection="1">
      <alignment vertical="center" wrapText="1"/>
    </xf>
    <xf numFmtId="0" fontId="6" fillId="11" borderId="33" xfId="4" applyFont="1" applyFill="1" applyBorder="1" applyAlignment="1" applyProtection="1">
      <alignment vertical="center" wrapText="1"/>
    </xf>
    <xf numFmtId="0" fontId="6" fillId="11" borderId="34" xfId="4" applyFont="1" applyFill="1" applyBorder="1" applyAlignment="1" applyProtection="1">
      <alignment vertical="center" wrapText="1"/>
    </xf>
    <xf numFmtId="0" fontId="6" fillId="11" borderId="32" xfId="3" applyFill="1" applyBorder="1" applyAlignment="1">
      <alignment vertical="center"/>
    </xf>
    <xf numFmtId="0" fontId="6" fillId="11" borderId="33" xfId="3" applyFill="1" applyBorder="1" applyAlignment="1">
      <alignment vertical="center"/>
    </xf>
    <xf numFmtId="0" fontId="8" fillId="11" borderId="32" xfId="3" applyFont="1" applyFill="1" applyBorder="1" applyAlignment="1">
      <alignment horizontal="center" vertical="center" wrapText="1"/>
    </xf>
    <xf numFmtId="0" fontId="8" fillId="11" borderId="23" xfId="3" applyFont="1" applyFill="1" applyBorder="1" applyAlignment="1">
      <alignment horizontal="center" vertical="center" wrapText="1"/>
    </xf>
    <xf numFmtId="0" fontId="8" fillId="11" borderId="50" xfId="3" applyFont="1" applyFill="1" applyBorder="1" applyAlignment="1">
      <alignment horizontal="center" vertical="center" wrapText="1"/>
    </xf>
    <xf numFmtId="0" fontId="8" fillId="11" borderId="52" xfId="3" applyFont="1" applyFill="1" applyBorder="1" applyAlignment="1">
      <alignment horizontal="center" vertical="center" wrapText="1"/>
    </xf>
    <xf numFmtId="0" fontId="8" fillId="11" borderId="53" xfId="3" applyFont="1" applyFill="1" applyBorder="1" applyAlignment="1">
      <alignment horizontal="center" vertical="center" wrapText="1"/>
    </xf>
    <xf numFmtId="0" fontId="8" fillId="11" borderId="54" xfId="3" applyFont="1" applyFill="1" applyBorder="1" applyAlignment="1">
      <alignment horizontal="center" vertical="center" wrapText="1"/>
    </xf>
    <xf numFmtId="0" fontId="8" fillId="13" borderId="30" xfId="3" applyFont="1" applyFill="1" applyBorder="1" applyAlignment="1">
      <alignment horizontal="center" vertical="center"/>
    </xf>
    <xf numFmtId="0" fontId="8" fillId="13" borderId="56" xfId="3" applyFont="1" applyFill="1" applyBorder="1" applyAlignment="1">
      <alignment horizontal="center" vertical="center"/>
    </xf>
    <xf numFmtId="0" fontId="8" fillId="13" borderId="28" xfId="3" applyFont="1" applyFill="1" applyBorder="1" applyAlignment="1">
      <alignment horizontal="center" vertical="center"/>
    </xf>
    <xf numFmtId="0" fontId="8" fillId="13" borderId="19" xfId="3" applyFont="1" applyFill="1" applyBorder="1" applyAlignment="1">
      <alignment horizontal="center" vertical="center"/>
    </xf>
    <xf numFmtId="41" fontId="10" fillId="12" borderId="57" xfId="1" applyFont="1" applyFill="1" applyBorder="1" applyAlignment="1">
      <alignment horizontal="center" vertical="center"/>
    </xf>
    <xf numFmtId="41" fontId="10" fillId="12" borderId="58" xfId="1" applyFont="1" applyFill="1" applyBorder="1" applyAlignment="1">
      <alignment horizontal="center" vertical="center"/>
    </xf>
    <xf numFmtId="0" fontId="12" fillId="12" borderId="11" xfId="4" applyFont="1" applyFill="1" applyBorder="1" applyAlignment="1" applyProtection="1">
      <alignment horizontal="left" vertical="center" wrapText="1"/>
    </xf>
    <xf numFmtId="0" fontId="12" fillId="12" borderId="32" xfId="4" applyFont="1" applyFill="1" applyBorder="1" applyAlignment="1" applyProtection="1">
      <alignment horizontal="left" vertical="top" wrapText="1"/>
    </xf>
    <xf numFmtId="0" fontId="12" fillId="12" borderId="33" xfId="4" applyFont="1" applyFill="1" applyBorder="1" applyAlignment="1" applyProtection="1">
      <alignment horizontal="left" vertical="top" wrapText="1"/>
    </xf>
    <xf numFmtId="0" fontId="12" fillId="12" borderId="34" xfId="4" applyFont="1" applyFill="1" applyBorder="1" applyAlignment="1" applyProtection="1">
      <alignment horizontal="left" vertical="top" wrapText="1"/>
    </xf>
    <xf numFmtId="0" fontId="12" fillId="11" borderId="32" xfId="3" applyFont="1" applyFill="1" applyBorder="1" applyAlignment="1">
      <alignment horizontal="left" vertical="center" wrapText="1"/>
    </xf>
    <xf numFmtId="0" fontId="12" fillId="11" borderId="33" xfId="3" applyFont="1" applyFill="1" applyBorder="1" applyAlignment="1">
      <alignment horizontal="left" vertical="center" wrapText="1"/>
    </xf>
    <xf numFmtId="0" fontId="12" fillId="11" borderId="23" xfId="3" applyFont="1" applyFill="1" applyBorder="1" applyAlignment="1">
      <alignment horizontal="left" vertical="center" wrapText="1"/>
    </xf>
    <xf numFmtId="0" fontId="12" fillId="11" borderId="8" xfId="3" applyFont="1" applyFill="1" applyBorder="1" applyAlignment="1">
      <alignment horizontal="left" vertical="center" wrapText="1"/>
    </xf>
    <xf numFmtId="0" fontId="8" fillId="13" borderId="6" xfId="3" applyFont="1" applyFill="1" applyBorder="1" applyAlignment="1">
      <alignment horizontal="center" vertical="center"/>
    </xf>
    <xf numFmtId="0" fontId="9" fillId="11" borderId="8" xfId="4" applyFill="1" applyBorder="1" applyAlignment="1" applyProtection="1">
      <alignment horizontal="left" vertical="center" wrapText="1"/>
    </xf>
    <xf numFmtId="0" fontId="11" fillId="11" borderId="6" xfId="4" applyFont="1" applyFill="1" applyBorder="1" applyAlignment="1" applyProtection="1">
      <alignment vertical="center" wrapText="1"/>
    </xf>
    <xf numFmtId="41" fontId="10" fillId="0" borderId="57" xfId="1" applyFont="1" applyFill="1" applyBorder="1" applyAlignment="1">
      <alignment horizontal="center" vertical="center"/>
    </xf>
    <xf numFmtId="41" fontId="10" fillId="0" borderId="58" xfId="1" applyFont="1" applyFill="1" applyBorder="1" applyAlignment="1">
      <alignment horizontal="center" vertical="center"/>
    </xf>
    <xf numFmtId="0" fontId="12" fillId="0" borderId="11" xfId="4" applyFont="1" applyFill="1" applyBorder="1" applyAlignment="1" applyProtection="1">
      <alignment horizontal="left" vertical="center" wrapText="1"/>
    </xf>
    <xf numFmtId="0" fontId="6" fillId="0" borderId="32" xfId="4" applyFont="1" applyFill="1" applyBorder="1" applyAlignment="1" applyProtection="1">
      <alignment horizontal="left" vertical="center" wrapText="1"/>
    </xf>
    <xf numFmtId="0" fontId="6" fillId="0" borderId="33" xfId="4" applyFont="1" applyFill="1" applyBorder="1" applyAlignment="1" applyProtection="1">
      <alignment horizontal="left" vertical="center" wrapText="1"/>
    </xf>
    <xf numFmtId="0" fontId="6" fillId="0" borderId="34" xfId="4" applyFont="1" applyFill="1" applyBorder="1" applyAlignment="1" applyProtection="1">
      <alignment horizontal="left" vertical="center" wrapText="1"/>
    </xf>
    <xf numFmtId="0" fontId="11" fillId="7" borderId="6" xfId="4" applyFont="1" applyFill="1" applyBorder="1" applyAlignment="1" applyProtection="1">
      <alignment vertical="center" wrapText="1"/>
    </xf>
    <xf numFmtId="0" fontId="30" fillId="7" borderId="36" xfId="3" applyFont="1" applyFill="1" applyBorder="1" applyAlignment="1">
      <alignment horizontal="left" vertical="center" wrapText="1"/>
    </xf>
    <xf numFmtId="0" fontId="30" fillId="7" borderId="37" xfId="3" applyFont="1" applyFill="1" applyBorder="1" applyAlignment="1">
      <alignment horizontal="left" vertical="center" wrapText="1"/>
    </xf>
    <xf numFmtId="0" fontId="30" fillId="7" borderId="38" xfId="3" applyFont="1" applyFill="1" applyBorder="1" applyAlignment="1">
      <alignment horizontal="left" vertical="center" wrapText="1"/>
    </xf>
    <xf numFmtId="0" fontId="11" fillId="7" borderId="32" xfId="4" applyFont="1" applyFill="1" applyBorder="1" applyAlignment="1" applyProtection="1">
      <alignment vertical="center" wrapText="1"/>
    </xf>
    <xf numFmtId="0" fontId="11" fillId="7" borderId="33" xfId="4" applyFont="1" applyFill="1" applyBorder="1" applyAlignment="1" applyProtection="1">
      <alignment vertical="center" wrapText="1"/>
    </xf>
    <xf numFmtId="0" fontId="11" fillId="7" borderId="34" xfId="4" applyFont="1" applyFill="1" applyBorder="1" applyAlignment="1" applyProtection="1">
      <alignment vertical="center" wrapText="1"/>
    </xf>
    <xf numFmtId="165" fontId="10" fillId="0" borderId="57" xfId="1" applyNumberFormat="1" applyFont="1" applyFill="1" applyBorder="1" applyAlignment="1">
      <alignment horizontal="center" vertical="center"/>
    </xf>
    <xf numFmtId="165" fontId="10" fillId="0" borderId="58" xfId="1" applyNumberFormat="1" applyFont="1" applyFill="1" applyBorder="1" applyAlignment="1">
      <alignment horizontal="center" vertical="center"/>
    </xf>
    <xf numFmtId="0" fontId="6" fillId="7" borderId="36" xfId="3" applyFont="1" applyFill="1" applyBorder="1" applyAlignment="1">
      <alignment horizontal="left" vertical="center" wrapText="1"/>
    </xf>
    <xf numFmtId="0" fontId="6" fillId="7" borderId="37" xfId="3" applyFont="1" applyFill="1" applyBorder="1" applyAlignment="1">
      <alignment horizontal="left" vertical="center" wrapText="1"/>
    </xf>
    <xf numFmtId="0" fontId="6" fillId="7" borderId="38" xfId="3" applyFont="1" applyFill="1" applyBorder="1" applyAlignment="1">
      <alignment horizontal="left" vertical="center" wrapText="1"/>
    </xf>
    <xf numFmtId="0" fontId="12" fillId="0" borderId="16" xfId="4" applyFont="1" applyFill="1" applyBorder="1" applyAlignment="1" applyProtection="1">
      <alignment horizontal="left" vertical="center" wrapText="1"/>
    </xf>
    <xf numFmtId="0" fontId="12" fillId="0" borderId="66" xfId="4" applyFont="1" applyFill="1" applyBorder="1" applyAlignment="1" applyProtection="1">
      <alignment horizontal="left" vertical="center" wrapText="1"/>
    </xf>
    <xf numFmtId="0" fontId="12" fillId="7" borderId="41" xfId="4" applyFont="1" applyFill="1" applyBorder="1" applyAlignment="1" applyProtection="1">
      <alignment horizontal="left" vertical="center" wrapText="1"/>
    </xf>
    <xf numFmtId="0" fontId="12" fillId="7" borderId="42" xfId="4" applyFont="1" applyFill="1" applyBorder="1" applyAlignment="1" applyProtection="1">
      <alignment horizontal="left" vertical="center" wrapText="1"/>
    </xf>
    <xf numFmtId="0" fontId="12" fillId="7" borderId="43" xfId="4" applyFont="1" applyFill="1" applyBorder="1" applyAlignment="1" applyProtection="1">
      <alignment horizontal="left" vertical="center" wrapText="1"/>
    </xf>
    <xf numFmtId="0" fontId="6" fillId="7" borderId="29" xfId="3" applyFont="1" applyFill="1" applyBorder="1" applyAlignment="1">
      <alignment vertical="center" wrapText="1"/>
    </xf>
    <xf numFmtId="0" fontId="6" fillId="7" borderId="30" xfId="3" applyFont="1" applyFill="1" applyBorder="1" applyAlignment="1">
      <alignment vertical="center" wrapText="1"/>
    </xf>
    <xf numFmtId="0" fontId="6" fillId="7" borderId="22" xfId="3" applyFont="1" applyFill="1" applyBorder="1" applyAlignment="1">
      <alignment vertical="center" wrapText="1"/>
    </xf>
    <xf numFmtId="0" fontId="6" fillId="7" borderId="32" xfId="3" applyFont="1" applyFill="1" applyBorder="1" applyAlignment="1">
      <alignment vertical="center" wrapText="1"/>
    </xf>
    <xf numFmtId="0" fontId="6" fillId="7" borderId="33" xfId="3" applyFont="1" applyFill="1" applyBorder="1" applyAlignment="1">
      <alignment vertical="center" wrapText="1"/>
    </xf>
    <xf numFmtId="0" fontId="6" fillId="7" borderId="23" xfId="3" applyFont="1" applyFill="1" applyBorder="1" applyAlignment="1">
      <alignment vertical="center" wrapText="1"/>
    </xf>
    <xf numFmtId="0" fontId="6" fillId="7" borderId="34" xfId="3" applyFont="1" applyFill="1" applyBorder="1" applyAlignment="1">
      <alignment vertical="center" wrapText="1"/>
    </xf>
    <xf numFmtId="0" fontId="6" fillId="7" borderId="39" xfId="3" applyFont="1" applyFill="1" applyBorder="1" applyAlignment="1">
      <alignment vertical="center" wrapText="1"/>
    </xf>
    <xf numFmtId="0" fontId="6" fillId="7" borderId="40" xfId="3" applyFont="1" applyFill="1" applyBorder="1" applyAlignment="1">
      <alignment vertical="center" wrapText="1"/>
    </xf>
    <xf numFmtId="0" fontId="6" fillId="7" borderId="41" xfId="3" applyFont="1" applyFill="1" applyBorder="1" applyAlignment="1">
      <alignment vertical="center" wrapText="1"/>
    </xf>
    <xf numFmtId="0" fontId="6" fillId="7" borderId="42" xfId="3" applyFont="1" applyFill="1" applyBorder="1" applyAlignment="1">
      <alignment vertical="center" wrapText="1"/>
    </xf>
    <xf numFmtId="0" fontId="6" fillId="7" borderId="43" xfId="3" applyFont="1" applyFill="1" applyBorder="1" applyAlignment="1">
      <alignment vertical="center" wrapText="1"/>
    </xf>
    <xf numFmtId="0" fontId="6" fillId="7" borderId="32" xfId="3" applyFont="1" applyFill="1" applyBorder="1" applyAlignment="1">
      <alignment vertical="center"/>
    </xf>
    <xf numFmtId="0" fontId="6" fillId="7" borderId="33" xfId="3" applyFont="1" applyFill="1" applyBorder="1" applyAlignment="1">
      <alignment vertical="center"/>
    </xf>
    <xf numFmtId="0" fontId="12" fillId="7" borderId="11" xfId="4" applyFont="1" applyFill="1" applyBorder="1" applyAlignment="1" applyProtection="1">
      <alignment horizontal="left" vertical="center" wrapText="1"/>
    </xf>
    <xf numFmtId="0" fontId="6" fillId="7" borderId="61" xfId="3" applyFill="1" applyBorder="1" applyAlignment="1">
      <alignment vertical="center" wrapText="1"/>
    </xf>
    <xf numFmtId="168" fontId="10" fillId="10" borderId="57" xfId="1" applyNumberFormat="1" applyFont="1" applyFill="1" applyBorder="1" applyAlignment="1">
      <alignment horizontal="center" vertical="center"/>
    </xf>
    <xf numFmtId="168" fontId="10" fillId="10" borderId="58" xfId="1" applyNumberFormat="1" applyFont="1" applyFill="1" applyBorder="1" applyAlignment="1">
      <alignment horizontal="center" vertical="center"/>
    </xf>
    <xf numFmtId="0" fontId="6" fillId="7" borderId="32" xfId="4" applyFont="1" applyFill="1" applyBorder="1" applyAlignment="1" applyProtection="1">
      <alignment horizontal="left" vertical="center" wrapText="1"/>
    </xf>
    <xf numFmtId="0" fontId="6" fillId="7" borderId="33" xfId="4" applyFont="1" applyFill="1" applyBorder="1" applyAlignment="1" applyProtection="1">
      <alignment horizontal="left" vertical="center" wrapText="1"/>
    </xf>
    <xf numFmtId="0" fontId="6" fillId="7" borderId="34" xfId="4" applyFont="1" applyFill="1" applyBorder="1" applyAlignment="1" applyProtection="1">
      <alignment horizontal="left" vertical="center" wrapText="1"/>
    </xf>
    <xf numFmtId="0" fontId="31" fillId="7" borderId="8" xfId="4" applyFont="1" applyFill="1" applyBorder="1" applyAlignment="1" applyProtection="1">
      <alignment horizontal="left" vertical="center" wrapText="1"/>
    </xf>
    <xf numFmtId="0" fontId="6" fillId="5" borderId="32" xfId="3" applyFill="1" applyBorder="1" applyAlignment="1">
      <alignment horizontal="left" vertical="center"/>
    </xf>
    <xf numFmtId="0" fontId="6" fillId="5" borderId="33" xfId="3" applyFill="1" applyBorder="1" applyAlignment="1">
      <alignment horizontal="left" vertical="center"/>
    </xf>
    <xf numFmtId="0" fontId="6" fillId="5" borderId="23" xfId="3" applyFill="1" applyBorder="1" applyAlignment="1">
      <alignment horizontal="left" vertical="center"/>
    </xf>
    <xf numFmtId="0" fontId="12" fillId="7" borderId="32" xfId="3" applyFont="1" applyFill="1" applyBorder="1" applyAlignment="1">
      <alignment horizontal="left" vertical="center"/>
    </xf>
    <xf numFmtId="0" fontId="12" fillId="7" borderId="33" xfId="3" applyFont="1" applyFill="1" applyBorder="1" applyAlignment="1">
      <alignment horizontal="left" vertical="center"/>
    </xf>
    <xf numFmtId="0" fontId="12" fillId="7" borderId="23" xfId="3" applyFont="1" applyFill="1" applyBorder="1" applyAlignment="1">
      <alignment horizontal="left" vertical="center"/>
    </xf>
    <xf numFmtId="0" fontId="6" fillId="12" borderId="32" xfId="4" applyFont="1" applyFill="1" applyBorder="1" applyAlignment="1" applyProtection="1">
      <alignment vertical="center" wrapText="1"/>
    </xf>
    <xf numFmtId="0" fontId="11" fillId="12" borderId="33" xfId="4" applyFont="1" applyFill="1" applyBorder="1" applyAlignment="1" applyProtection="1">
      <alignment vertical="center" wrapText="1"/>
    </xf>
    <xf numFmtId="0" fontId="11" fillId="12" borderId="34" xfId="4" applyFont="1" applyFill="1" applyBorder="1" applyAlignment="1" applyProtection="1">
      <alignment vertical="center" wrapText="1"/>
    </xf>
    <xf numFmtId="0" fontId="6" fillId="12" borderId="11" xfId="4" applyFont="1" applyFill="1" applyBorder="1" applyAlignment="1" applyProtection="1">
      <alignment horizontal="left" vertical="center" wrapText="1"/>
    </xf>
    <xf numFmtId="0" fontId="30" fillId="7" borderId="62" xfId="3" applyFont="1" applyFill="1" applyBorder="1" applyAlignment="1">
      <alignment horizontal="left" vertical="center" wrapText="1"/>
    </xf>
    <xf numFmtId="0" fontId="30" fillId="7" borderId="33" xfId="3" applyFont="1" applyFill="1" applyBorder="1" applyAlignment="1">
      <alignment horizontal="left" vertical="center" wrapText="1"/>
    </xf>
    <xf numFmtId="0" fontId="30" fillId="7" borderId="34" xfId="3" applyFont="1" applyFill="1" applyBorder="1" applyAlignment="1">
      <alignment horizontal="left" vertical="center" wrapText="1"/>
    </xf>
    <xf numFmtId="0" fontId="6" fillId="7" borderId="63" xfId="3" applyFont="1" applyFill="1" applyBorder="1" applyAlignment="1">
      <alignment vertical="center" wrapText="1"/>
    </xf>
    <xf numFmtId="0" fontId="6" fillId="12" borderId="32" xfId="4" applyFont="1" applyFill="1" applyBorder="1" applyAlignment="1" applyProtection="1">
      <alignment horizontal="justify" vertical="center" wrapText="1"/>
    </xf>
    <xf numFmtId="0" fontId="6" fillId="12" borderId="33" xfId="4" applyFont="1" applyFill="1" applyBorder="1" applyAlignment="1" applyProtection="1">
      <alignment horizontal="justify" vertical="center" wrapText="1"/>
    </xf>
    <xf numFmtId="0" fontId="6" fillId="12" borderId="34" xfId="4" applyFont="1" applyFill="1" applyBorder="1" applyAlignment="1" applyProtection="1">
      <alignment horizontal="justify" vertical="center" wrapText="1"/>
    </xf>
    <xf numFmtId="0" fontId="6" fillId="12" borderId="33" xfId="4" applyFont="1" applyFill="1" applyBorder="1" applyAlignment="1" applyProtection="1">
      <alignment vertical="center" wrapText="1"/>
    </xf>
    <xf numFmtId="0" fontId="6" fillId="12" borderId="34" xfId="4" applyFont="1" applyFill="1" applyBorder="1" applyAlignment="1" applyProtection="1">
      <alignment vertical="center" wrapText="1"/>
    </xf>
    <xf numFmtId="167" fontId="10" fillId="10" borderId="14" xfId="1" applyNumberFormat="1" applyFont="1" applyFill="1" applyBorder="1" applyAlignment="1">
      <alignment horizontal="center" vertical="center"/>
    </xf>
    <xf numFmtId="167" fontId="10" fillId="10" borderId="57" xfId="1" applyNumberFormat="1" applyFont="1" applyFill="1" applyBorder="1" applyAlignment="1">
      <alignment horizontal="center" vertical="center"/>
    </xf>
    <xf numFmtId="167" fontId="10" fillId="10" borderId="58" xfId="1" applyNumberFormat="1" applyFont="1" applyFill="1" applyBorder="1" applyAlignment="1">
      <alignment horizontal="center" vertical="center"/>
    </xf>
    <xf numFmtId="0" fontId="12" fillId="10" borderId="11" xfId="4" applyFont="1" applyFill="1" applyBorder="1" applyAlignment="1" applyProtection="1">
      <alignment horizontal="left" vertical="center" wrapText="1"/>
    </xf>
    <xf numFmtId="168" fontId="10" fillId="10" borderId="14" xfId="1" applyNumberFormat="1" applyFont="1" applyFill="1" applyBorder="1" applyAlignment="1">
      <alignment horizontal="center" vertical="center"/>
    </xf>
    <xf numFmtId="0" fontId="10" fillId="7" borderId="6" xfId="4" applyFont="1" applyFill="1" applyBorder="1" applyAlignment="1" applyProtection="1">
      <alignment vertical="center" wrapText="1"/>
    </xf>
    <xf numFmtId="0" fontId="10" fillId="12" borderId="36" xfId="3" applyFont="1" applyFill="1" applyBorder="1" applyAlignment="1">
      <alignment horizontal="left" vertical="center" wrapText="1"/>
    </xf>
    <xf numFmtId="0" fontId="10" fillId="12" borderId="37" xfId="3" applyFont="1" applyFill="1" applyBorder="1" applyAlignment="1">
      <alignment horizontal="left" vertical="center" wrapText="1"/>
    </xf>
    <xf numFmtId="0" fontId="10" fillId="12" borderId="38" xfId="3" applyFont="1" applyFill="1" applyBorder="1" applyAlignment="1">
      <alignment horizontal="left" vertical="center" wrapText="1"/>
    </xf>
    <xf numFmtId="0" fontId="10" fillId="7" borderId="32" xfId="4" applyFont="1" applyFill="1" applyBorder="1" applyAlignment="1" applyProtection="1">
      <alignment vertical="center" wrapText="1"/>
    </xf>
    <xf numFmtId="0" fontId="10" fillId="7" borderId="33" xfId="4" applyFont="1" applyFill="1" applyBorder="1" applyAlignment="1" applyProtection="1">
      <alignment vertical="center" wrapText="1"/>
    </xf>
    <xf numFmtId="0" fontId="10" fillId="7" borderId="34" xfId="4" applyFont="1" applyFill="1" applyBorder="1" applyAlignment="1" applyProtection="1">
      <alignment vertical="center" wrapText="1"/>
    </xf>
    <xf numFmtId="0" fontId="10" fillId="7" borderId="36" xfId="3" applyFont="1" applyFill="1" applyBorder="1" applyAlignment="1">
      <alignment horizontal="left" vertical="center" wrapText="1"/>
    </xf>
    <xf numFmtId="0" fontId="10" fillId="7" borderId="37" xfId="3" applyFont="1" applyFill="1" applyBorder="1" applyAlignment="1">
      <alignment horizontal="left" vertical="center" wrapText="1"/>
    </xf>
    <xf numFmtId="0" fontId="10" fillId="7" borderId="38" xfId="3" applyFont="1" applyFill="1" applyBorder="1" applyAlignment="1">
      <alignment horizontal="left" vertical="center" wrapText="1"/>
    </xf>
    <xf numFmtId="0" fontId="10" fillId="7" borderId="11" xfId="4" applyFont="1" applyFill="1" applyBorder="1" applyAlignment="1" applyProtection="1">
      <alignment horizontal="left" vertical="center" wrapText="1"/>
    </xf>
    <xf numFmtId="0" fontId="10" fillId="7" borderId="8" xfId="3" applyFont="1" applyFill="1" applyBorder="1" applyAlignment="1">
      <alignment horizontal="left" vertical="center" wrapText="1"/>
    </xf>
    <xf numFmtId="0" fontId="10" fillId="7" borderId="32" xfId="3" applyFont="1" applyFill="1" applyBorder="1" applyAlignment="1">
      <alignment horizontal="left" vertical="center" wrapText="1"/>
    </xf>
    <xf numFmtId="0" fontId="10" fillId="7" borderId="33" xfId="3" applyFont="1" applyFill="1" applyBorder="1" applyAlignment="1">
      <alignment horizontal="left" vertical="center" wrapText="1"/>
    </xf>
    <xf numFmtId="0" fontId="10" fillId="7" borderId="23" xfId="3" applyFont="1" applyFill="1" applyBorder="1" applyAlignment="1">
      <alignment horizontal="left" vertical="center" wrapText="1"/>
    </xf>
    <xf numFmtId="0" fontId="10" fillId="5" borderId="32" xfId="3" applyFont="1" applyFill="1" applyBorder="1" applyAlignment="1">
      <alignment horizontal="left" vertical="center"/>
    </xf>
    <xf numFmtId="0" fontId="10" fillId="5" borderId="33" xfId="3" applyFont="1" applyFill="1" applyBorder="1" applyAlignment="1">
      <alignment horizontal="left" vertical="center"/>
    </xf>
    <xf numFmtId="0" fontId="10" fillId="5" borderId="23" xfId="3" applyFont="1" applyFill="1" applyBorder="1" applyAlignment="1">
      <alignment horizontal="left" vertical="center"/>
    </xf>
    <xf numFmtId="41" fontId="10" fillId="10" borderId="57" xfId="1" applyNumberFormat="1" applyFont="1" applyFill="1" applyBorder="1" applyAlignment="1">
      <alignment horizontal="center" vertical="center"/>
    </xf>
    <xf numFmtId="41" fontId="10" fillId="10" borderId="58" xfId="1" applyNumberFormat="1" applyFont="1" applyFill="1" applyBorder="1" applyAlignment="1">
      <alignment horizontal="center" vertical="center"/>
    </xf>
    <xf numFmtId="41" fontId="10" fillId="10" borderId="8" xfId="1" applyNumberFormat="1" applyFont="1" applyFill="1" applyBorder="1" applyAlignment="1">
      <alignment horizontal="center" vertical="center"/>
    </xf>
    <xf numFmtId="0" fontId="6" fillId="7" borderId="29" xfId="3" applyFont="1" applyFill="1" applyBorder="1" applyAlignment="1">
      <alignment horizontal="justify" vertical="center" wrapText="1"/>
    </xf>
    <xf numFmtId="0" fontId="6" fillId="7" borderId="30" xfId="3" applyFont="1" applyFill="1" applyBorder="1" applyAlignment="1">
      <alignment horizontal="justify" vertical="center" wrapText="1"/>
    </xf>
    <xf numFmtId="0" fontId="6" fillId="7" borderId="22" xfId="3" applyFont="1" applyFill="1" applyBorder="1" applyAlignment="1">
      <alignment horizontal="justify" vertical="center" wrapText="1"/>
    </xf>
    <xf numFmtId="0" fontId="6" fillId="7" borderId="32" xfId="3" applyFont="1" applyFill="1" applyBorder="1" applyAlignment="1">
      <alignment horizontal="justify" vertical="center" wrapText="1"/>
    </xf>
    <xf numFmtId="0" fontId="6" fillId="7" borderId="33" xfId="3" applyFont="1" applyFill="1" applyBorder="1" applyAlignment="1">
      <alignment horizontal="justify" vertical="center" wrapText="1"/>
    </xf>
    <xf numFmtId="0" fontId="6" fillId="7" borderId="23" xfId="3" applyFont="1" applyFill="1" applyBorder="1" applyAlignment="1">
      <alignment horizontal="justify" vertical="center" wrapText="1"/>
    </xf>
    <xf numFmtId="0" fontId="6" fillId="7" borderId="32" xfId="4" applyFont="1" applyFill="1" applyBorder="1" applyAlignment="1" applyProtection="1">
      <alignment horizontal="justify" vertical="center" wrapText="1"/>
    </xf>
    <xf numFmtId="0" fontId="6" fillId="7" borderId="33" xfId="4" applyFont="1" applyFill="1" applyBorder="1" applyAlignment="1" applyProtection="1">
      <alignment horizontal="justify" vertical="center" wrapText="1"/>
    </xf>
    <xf numFmtId="0" fontId="6" fillId="7" borderId="34" xfId="4" applyFont="1" applyFill="1" applyBorder="1" applyAlignment="1" applyProtection="1">
      <alignment horizontal="justify" vertical="center" wrapText="1"/>
    </xf>
    <xf numFmtId="41" fontId="40" fillId="10" borderId="57" xfId="1" applyFont="1" applyFill="1" applyBorder="1" applyAlignment="1">
      <alignment horizontal="center" vertical="center"/>
    </xf>
    <xf numFmtId="41" fontId="40" fillId="10" borderId="58" xfId="1" applyFont="1" applyFill="1" applyBorder="1" applyAlignment="1">
      <alignment horizontal="center" vertical="center"/>
    </xf>
    <xf numFmtId="0" fontId="8" fillId="7" borderId="8" xfId="3" applyFont="1" applyFill="1" applyBorder="1" applyAlignment="1">
      <alignment horizontal="left" vertical="center" wrapText="1"/>
    </xf>
    <xf numFmtId="0" fontId="8" fillId="7" borderId="32" xfId="3" applyFont="1" applyFill="1" applyBorder="1" applyAlignment="1">
      <alignment horizontal="left" vertical="center" wrapText="1"/>
    </xf>
    <xf numFmtId="0" fontId="8" fillId="7" borderId="33" xfId="3" applyFont="1" applyFill="1" applyBorder="1" applyAlignment="1">
      <alignment horizontal="left" vertical="center" wrapText="1"/>
    </xf>
    <xf numFmtId="0" fontId="8" fillId="7" borderId="23" xfId="3" applyFont="1" applyFill="1" applyBorder="1" applyAlignment="1">
      <alignment horizontal="left" vertical="center" wrapText="1"/>
    </xf>
    <xf numFmtId="0" fontId="8" fillId="5" borderId="32" xfId="3" applyFont="1" applyFill="1" applyBorder="1" applyAlignment="1">
      <alignment horizontal="left" vertical="center"/>
    </xf>
    <xf numFmtId="0" fontId="8" fillId="5" borderId="33" xfId="3" applyFont="1" applyFill="1" applyBorder="1" applyAlignment="1">
      <alignment horizontal="left" vertical="center"/>
    </xf>
    <xf numFmtId="0" fontId="8" fillId="5" borderId="23" xfId="3" applyFont="1" applyFill="1" applyBorder="1" applyAlignment="1">
      <alignment horizontal="left" vertical="center"/>
    </xf>
    <xf numFmtId="0" fontId="41" fillId="7" borderId="6" xfId="4" applyFont="1" applyFill="1" applyBorder="1" applyAlignment="1" applyProtection="1">
      <alignment vertical="center" wrapText="1"/>
    </xf>
    <xf numFmtId="0" fontId="41" fillId="7" borderId="29" xfId="3" applyFont="1" applyFill="1" applyBorder="1" applyAlignment="1">
      <alignment vertical="center" wrapText="1"/>
    </xf>
    <xf numFmtId="0" fontId="41" fillId="7" borderId="30" xfId="3" applyFont="1" applyFill="1" applyBorder="1" applyAlignment="1">
      <alignment vertical="center" wrapText="1"/>
    </xf>
    <xf numFmtId="0" fontId="41" fillId="7" borderId="22" xfId="3" applyFont="1" applyFill="1" applyBorder="1" applyAlignment="1">
      <alignment vertical="center" wrapText="1"/>
    </xf>
    <xf numFmtId="0" fontId="41" fillId="7" borderId="32" xfId="3" applyFont="1" applyFill="1" applyBorder="1" applyAlignment="1">
      <alignment vertical="center" wrapText="1"/>
    </xf>
    <xf numFmtId="0" fontId="41" fillId="7" borderId="33" xfId="3" applyFont="1" applyFill="1" applyBorder="1" applyAlignment="1">
      <alignment vertical="center" wrapText="1"/>
    </xf>
    <xf numFmtId="0" fontId="41" fillId="7" borderId="23" xfId="3" applyFont="1" applyFill="1" applyBorder="1" applyAlignment="1">
      <alignment vertical="center" wrapText="1"/>
    </xf>
    <xf numFmtId="0" fontId="41" fillId="7" borderId="36" xfId="3" applyFont="1" applyFill="1" applyBorder="1" applyAlignment="1">
      <alignment horizontal="left" vertical="center" wrapText="1"/>
    </xf>
    <xf numFmtId="0" fontId="41" fillId="7" borderId="37" xfId="3" applyFont="1" applyFill="1" applyBorder="1" applyAlignment="1">
      <alignment horizontal="left" vertical="center" wrapText="1"/>
    </xf>
    <xf numFmtId="0" fontId="41" fillId="7" borderId="38" xfId="3" applyFont="1" applyFill="1" applyBorder="1" applyAlignment="1">
      <alignment horizontal="left" vertical="center" wrapText="1"/>
    </xf>
    <xf numFmtId="0" fontId="8" fillId="7" borderId="39" xfId="3" applyFont="1" applyFill="1" applyBorder="1" applyAlignment="1">
      <alignment vertical="center" wrapText="1"/>
    </xf>
    <xf numFmtId="0" fontId="8" fillId="7" borderId="40" xfId="3" applyFont="1" applyFill="1" applyBorder="1" applyAlignment="1">
      <alignment vertical="center" wrapText="1"/>
    </xf>
    <xf numFmtId="0" fontId="8" fillId="7" borderId="41" xfId="3" applyFont="1" applyFill="1" applyBorder="1" applyAlignment="1">
      <alignment horizontal="center" vertical="center" wrapText="1"/>
    </xf>
    <xf numFmtId="0" fontId="8" fillId="7" borderId="42" xfId="3" applyFont="1" applyFill="1" applyBorder="1" applyAlignment="1">
      <alignment horizontal="center" vertical="center" wrapText="1"/>
    </xf>
    <xf numFmtId="0" fontId="8" fillId="7" borderId="43" xfId="3" applyFont="1" applyFill="1" applyBorder="1" applyAlignment="1">
      <alignment horizontal="center" vertical="center" wrapText="1"/>
    </xf>
    <xf numFmtId="0" fontId="42" fillId="7" borderId="32" xfId="3" applyFont="1" applyFill="1" applyBorder="1" applyAlignment="1">
      <alignment vertical="center" wrapText="1"/>
    </xf>
    <xf numFmtId="0" fontId="42" fillId="7" borderId="23" xfId="3" applyFont="1" applyFill="1" applyBorder="1" applyAlignment="1">
      <alignment vertical="center" wrapText="1"/>
    </xf>
    <xf numFmtId="0" fontId="43" fillId="7" borderId="32" xfId="4" applyFont="1" applyFill="1" applyBorder="1" applyAlignment="1" applyProtection="1">
      <alignment vertical="center" wrapText="1"/>
    </xf>
    <xf numFmtId="0" fontId="43" fillId="7" borderId="33" xfId="4" applyFont="1" applyFill="1" applyBorder="1" applyAlignment="1" applyProtection="1">
      <alignment vertical="center" wrapText="1"/>
    </xf>
    <xf numFmtId="0" fontId="41" fillId="7" borderId="32" xfId="3" applyFont="1" applyFill="1" applyBorder="1" applyAlignment="1">
      <alignment vertical="center"/>
    </xf>
    <xf numFmtId="0" fontId="41" fillId="7" borderId="33" xfId="3" applyFont="1" applyFill="1" applyBorder="1" applyAlignment="1">
      <alignment vertical="center"/>
    </xf>
    <xf numFmtId="0" fontId="8" fillId="0" borderId="32" xfId="3" applyFont="1" applyFill="1" applyBorder="1" applyAlignment="1">
      <alignment horizontal="center" vertical="center" wrapText="1"/>
    </xf>
    <xf numFmtId="0" fontId="8" fillId="0" borderId="23" xfId="3" applyFont="1" applyFill="1" applyBorder="1" applyAlignment="1">
      <alignment horizontal="center" vertical="center" wrapText="1"/>
    </xf>
    <xf numFmtId="0" fontId="8" fillId="0" borderId="53" xfId="3" applyFont="1" applyFill="1" applyBorder="1" applyAlignment="1">
      <alignment horizontal="center" vertical="center" wrapText="1"/>
    </xf>
    <xf numFmtId="0" fontId="8" fillId="0" borderId="54" xfId="3" applyFont="1" applyFill="1" applyBorder="1" applyAlignment="1">
      <alignment horizontal="center" vertical="center" wrapText="1"/>
    </xf>
    <xf numFmtId="1" fontId="10" fillId="10" borderId="57" xfId="1" applyNumberFormat="1" applyFont="1" applyFill="1" applyBorder="1" applyAlignment="1">
      <alignment horizontal="center" vertical="center"/>
    </xf>
    <xf numFmtId="1" fontId="10" fillId="10" borderId="58" xfId="1" applyNumberFormat="1" applyFont="1" applyFill="1" applyBorder="1" applyAlignment="1">
      <alignment horizontal="center" vertical="center"/>
    </xf>
    <xf numFmtId="0" fontId="43" fillId="7" borderId="8" xfId="3" applyFont="1" applyFill="1" applyBorder="1" applyAlignment="1">
      <alignment horizontal="left" vertical="center" wrapText="1"/>
    </xf>
    <xf numFmtId="0" fontId="43" fillId="7" borderId="32" xfId="3" applyFont="1" applyFill="1" applyBorder="1" applyAlignment="1">
      <alignment horizontal="left" vertical="center" wrapText="1"/>
    </xf>
    <xf numFmtId="0" fontId="43" fillId="7" borderId="33" xfId="3" applyFont="1" applyFill="1" applyBorder="1" applyAlignment="1">
      <alignment horizontal="left" vertical="center" wrapText="1"/>
    </xf>
    <xf numFmtId="0" fontId="43" fillId="7" borderId="23" xfId="3" applyFont="1" applyFill="1" applyBorder="1" applyAlignment="1">
      <alignment horizontal="left" vertical="center" wrapText="1"/>
    </xf>
    <xf numFmtId="0" fontId="43" fillId="5" borderId="32" xfId="3" applyFont="1" applyFill="1" applyBorder="1" applyAlignment="1">
      <alignment horizontal="left" vertical="center"/>
    </xf>
    <xf numFmtId="0" fontId="43" fillId="5" borderId="33" xfId="3" applyFont="1" applyFill="1" applyBorder="1" applyAlignment="1">
      <alignment horizontal="left" vertical="center"/>
    </xf>
    <xf numFmtId="0" fontId="43" fillId="5" borderId="23" xfId="3" applyFont="1" applyFill="1" applyBorder="1" applyAlignment="1">
      <alignment horizontal="left" vertical="center"/>
    </xf>
    <xf numFmtId="0" fontId="6" fillId="7" borderId="8" xfId="3" applyFill="1" applyBorder="1" applyAlignment="1">
      <alignment horizontal="center" vertical="center" wrapText="1"/>
    </xf>
    <xf numFmtId="0" fontId="6" fillId="0" borderId="32" xfId="3" applyBorder="1" applyAlignment="1">
      <alignment vertical="center"/>
    </xf>
    <xf numFmtId="0" fontId="6" fillId="0" borderId="33" xfId="3" applyBorder="1" applyAlignment="1">
      <alignment vertical="center"/>
    </xf>
    <xf numFmtId="0" fontId="8" fillId="6" borderId="48" xfId="3" applyFont="1" applyFill="1" applyBorder="1" applyAlignment="1">
      <alignment horizontal="left" vertical="center" wrapText="1"/>
    </xf>
    <xf numFmtId="0" fontId="8" fillId="6" borderId="49" xfId="3" applyFont="1" applyFill="1" applyBorder="1" applyAlignment="1">
      <alignment horizontal="left" vertical="center" wrapText="1"/>
    </xf>
    <xf numFmtId="0" fontId="8" fillId="8" borderId="11" xfId="3" applyFont="1" applyFill="1" applyBorder="1" applyAlignment="1">
      <alignment horizontal="center" vertical="center"/>
    </xf>
    <xf numFmtId="0" fontId="8" fillId="8" borderId="42" xfId="3" applyFont="1" applyFill="1" applyBorder="1" applyAlignment="1">
      <alignment horizontal="center" vertical="center"/>
    </xf>
    <xf numFmtId="0" fontId="8" fillId="8" borderId="43" xfId="3" applyFont="1" applyFill="1" applyBorder="1" applyAlignment="1">
      <alignment horizontal="center" vertical="center"/>
    </xf>
    <xf numFmtId="0" fontId="8" fillId="8" borderId="57" xfId="3" applyFont="1" applyFill="1" applyBorder="1" applyAlignment="1">
      <alignment horizontal="center" vertical="center"/>
    </xf>
    <xf numFmtId="0" fontId="12" fillId="7" borderId="11" xfId="4" applyFont="1" applyFill="1" applyBorder="1" applyAlignment="1" applyProtection="1">
      <alignment horizontal="left" vertical="top" wrapText="1"/>
    </xf>
    <xf numFmtId="0" fontId="10" fillId="10" borderId="57" xfId="1" applyNumberFormat="1" applyFont="1" applyFill="1" applyBorder="1" applyAlignment="1">
      <alignment horizontal="center" vertical="center"/>
    </xf>
    <xf numFmtId="0" fontId="10" fillId="10" borderId="58" xfId="1" applyNumberFormat="1" applyFont="1" applyFill="1" applyBorder="1" applyAlignment="1">
      <alignment horizontal="center" vertical="center"/>
    </xf>
    <xf numFmtId="10" fontId="10" fillId="10" borderId="57" xfId="1" applyNumberFormat="1" applyFont="1" applyFill="1" applyBorder="1" applyAlignment="1">
      <alignment horizontal="center" vertical="center"/>
    </xf>
    <xf numFmtId="10" fontId="10" fillId="10" borderId="58" xfId="1" applyNumberFormat="1" applyFont="1" applyFill="1" applyBorder="1" applyAlignment="1">
      <alignment horizontal="center" vertical="center"/>
    </xf>
    <xf numFmtId="9" fontId="10" fillId="0" borderId="57" xfId="1" applyNumberFormat="1" applyFont="1" applyFill="1" applyBorder="1" applyAlignment="1">
      <alignment horizontal="center" vertical="center"/>
    </xf>
    <xf numFmtId="0" fontId="8" fillId="8" borderId="47" xfId="3" applyFont="1" applyFill="1" applyBorder="1" applyAlignment="1">
      <alignment horizontal="center" vertical="center"/>
    </xf>
    <xf numFmtId="0" fontId="8" fillId="8" borderId="69" xfId="3" applyFont="1" applyFill="1" applyBorder="1" applyAlignment="1">
      <alignment horizontal="center" vertical="center"/>
    </xf>
    <xf numFmtId="0" fontId="30" fillId="7" borderId="36" xfId="3" applyFont="1" applyFill="1" applyBorder="1" applyAlignment="1">
      <alignment vertical="center" wrapText="1"/>
    </xf>
    <xf numFmtId="0" fontId="30" fillId="7" borderId="37" xfId="3" applyFont="1" applyFill="1" applyBorder="1" applyAlignment="1">
      <alignment vertical="center" wrapText="1"/>
    </xf>
    <xf numFmtId="0" fontId="30" fillId="7" borderId="38" xfId="3" applyFont="1" applyFill="1" applyBorder="1" applyAlignment="1">
      <alignment vertical="center" wrapText="1"/>
    </xf>
    <xf numFmtId="9" fontId="10" fillId="12" borderId="57" xfId="1" applyNumberFormat="1" applyFont="1" applyFill="1" applyBorder="1" applyAlignment="1">
      <alignment horizontal="center" vertical="center"/>
    </xf>
    <xf numFmtId="0" fontId="4" fillId="7" borderId="6" xfId="4" applyFont="1" applyFill="1" applyBorder="1" applyAlignment="1" applyProtection="1">
      <alignment vertical="center" wrapText="1"/>
    </xf>
    <xf numFmtId="0" fontId="43" fillId="7" borderId="29" xfId="3" applyFont="1" applyFill="1" applyBorder="1" applyAlignment="1">
      <alignment vertical="center" wrapText="1"/>
    </xf>
    <xf numFmtId="0" fontId="43" fillId="7" borderId="30" xfId="3" applyFont="1" applyFill="1" applyBorder="1" applyAlignment="1">
      <alignment vertical="center" wrapText="1"/>
    </xf>
    <xf numFmtId="0" fontId="43" fillId="7" borderId="22" xfId="3" applyFont="1" applyFill="1" applyBorder="1" applyAlignment="1">
      <alignment vertical="center" wrapText="1"/>
    </xf>
    <xf numFmtId="0" fontId="43" fillId="7" borderId="32" xfId="3" applyFont="1" applyFill="1" applyBorder="1" applyAlignment="1">
      <alignment vertical="center" wrapText="1"/>
    </xf>
    <xf numFmtId="0" fontId="43" fillId="7" borderId="33" xfId="3" applyFont="1" applyFill="1" applyBorder="1" applyAlignment="1">
      <alignment vertical="center" wrapText="1"/>
    </xf>
    <xf numFmtId="0" fontId="43" fillId="7" borderId="23" xfId="3" applyFont="1" applyFill="1" applyBorder="1" applyAlignment="1">
      <alignment vertical="center" wrapText="1"/>
    </xf>
    <xf numFmtId="0" fontId="48" fillId="7" borderId="6" xfId="4" applyFont="1" applyFill="1" applyBorder="1" applyAlignment="1" applyProtection="1">
      <alignment vertical="center" wrapText="1"/>
    </xf>
    <xf numFmtId="0" fontId="47" fillId="7" borderId="32" xfId="4" applyFont="1" applyFill="1" applyBorder="1" applyAlignment="1" applyProtection="1">
      <alignment vertical="center" wrapText="1"/>
    </xf>
    <xf numFmtId="0" fontId="10" fillId="7" borderId="32" xfId="4" applyFont="1" applyFill="1" applyBorder="1" applyAlignment="1" applyProtection="1">
      <alignment horizontal="left" vertical="center" wrapText="1"/>
    </xf>
    <xf numFmtId="0" fontId="10" fillId="7" borderId="33" xfId="4" applyFont="1" applyFill="1" applyBorder="1" applyAlignment="1" applyProtection="1">
      <alignment horizontal="left" vertical="center" wrapText="1"/>
    </xf>
    <xf numFmtId="0" fontId="10" fillId="7" borderId="34" xfId="4" applyFont="1" applyFill="1" applyBorder="1" applyAlignment="1" applyProtection="1">
      <alignment horizontal="left" vertical="center" wrapText="1"/>
    </xf>
    <xf numFmtId="0" fontId="6" fillId="7" borderId="32" xfId="3" applyFill="1" applyBorder="1" applyAlignment="1">
      <alignment horizontal="center" vertical="center" wrapText="1"/>
    </xf>
    <xf numFmtId="0" fontId="6" fillId="7" borderId="23" xfId="3" applyFill="1" applyBorder="1" applyAlignment="1">
      <alignment horizontal="center" vertical="center" wrapText="1"/>
    </xf>
    <xf numFmtId="0" fontId="11" fillId="7" borderId="6" xfId="5" applyFont="1" applyFill="1" applyBorder="1" applyAlignment="1" applyProtection="1">
      <alignment vertical="center" wrapText="1"/>
    </xf>
    <xf numFmtId="0" fontId="11" fillId="7" borderId="32" xfId="5" applyFont="1" applyFill="1" applyBorder="1" applyAlignment="1" applyProtection="1">
      <alignment vertical="center" wrapText="1"/>
    </xf>
    <xf numFmtId="0" fontId="11" fillId="7" borderId="33" xfId="5" applyFont="1" applyFill="1" applyBorder="1" applyAlignment="1" applyProtection="1">
      <alignment vertical="center" wrapText="1"/>
    </xf>
    <xf numFmtId="0" fontId="11" fillId="7" borderId="34" xfId="5" applyFont="1" applyFill="1" applyBorder="1" applyAlignment="1" applyProtection="1">
      <alignment vertical="center" wrapText="1"/>
    </xf>
    <xf numFmtId="41" fontId="10" fillId="10" borderId="57" xfId="1" applyFont="1" applyFill="1" applyBorder="1" applyAlignment="1">
      <alignment vertical="center"/>
    </xf>
    <xf numFmtId="41" fontId="10" fillId="10" borderId="58" xfId="1" applyFont="1" applyFill="1" applyBorder="1" applyAlignment="1">
      <alignment vertical="center"/>
    </xf>
    <xf numFmtId="0" fontId="12" fillId="7" borderId="11" xfId="5" applyFont="1" applyFill="1" applyBorder="1" applyAlignment="1" applyProtection="1">
      <alignment horizontal="left" vertical="center" wrapText="1"/>
    </xf>
    <xf numFmtId="0" fontId="12" fillId="7" borderId="32" xfId="5" applyFont="1" applyFill="1" applyBorder="1" applyAlignment="1" applyProtection="1">
      <alignment horizontal="left" vertical="center" wrapText="1"/>
    </xf>
    <xf numFmtId="0" fontId="12" fillId="7" borderId="33" xfId="5" applyFont="1" applyFill="1" applyBorder="1" applyAlignment="1" applyProtection="1">
      <alignment horizontal="left" vertical="center" wrapText="1"/>
    </xf>
    <xf numFmtId="0" fontId="12" fillId="7" borderId="34" xfId="5" applyFont="1" applyFill="1" applyBorder="1" applyAlignment="1" applyProtection="1">
      <alignment horizontal="left" vertical="center" wrapText="1"/>
    </xf>
    <xf numFmtId="0" fontId="9" fillId="7" borderId="59" xfId="5" applyFill="1" applyBorder="1" applyAlignment="1" applyProtection="1">
      <alignment vertical="center" wrapText="1"/>
    </xf>
    <xf numFmtId="0" fontId="49" fillId="7" borderId="8" xfId="6" applyFill="1" applyBorder="1" applyAlignment="1" applyProtection="1">
      <alignment horizontal="left" vertical="center" wrapText="1"/>
    </xf>
    <xf numFmtId="0" fontId="37" fillId="15" borderId="67" xfId="0" applyFont="1" applyFill="1" applyBorder="1" applyAlignment="1">
      <alignment horizontal="center" vertical="center"/>
    </xf>
    <xf numFmtId="0" fontId="37" fillId="15" borderId="51" xfId="0" applyFont="1" applyFill="1" applyBorder="1" applyAlignment="1">
      <alignment horizontal="center" vertical="center"/>
    </xf>
    <xf numFmtId="0" fontId="37" fillId="15" borderId="68" xfId="0" applyFont="1" applyFill="1" applyBorder="1" applyAlignment="1">
      <alignment horizontal="center" vertical="center"/>
    </xf>
    <xf numFmtId="0" fontId="50" fillId="7" borderId="11" xfId="4" applyFont="1" applyFill="1" applyBorder="1" applyAlignment="1" applyProtection="1">
      <alignment horizontal="left" vertical="center" wrapText="1"/>
    </xf>
    <xf numFmtId="0" fontId="42" fillId="7" borderId="36" xfId="3" applyFont="1" applyFill="1" applyBorder="1" applyAlignment="1">
      <alignment horizontal="left" vertical="center" wrapText="1"/>
    </xf>
    <xf numFmtId="0" fontId="42" fillId="7" borderId="37" xfId="3" applyFont="1" applyFill="1" applyBorder="1" applyAlignment="1">
      <alignment horizontal="left" vertical="center" wrapText="1"/>
    </xf>
    <xf numFmtId="0" fontId="42" fillId="7" borderId="38" xfId="3" applyFont="1" applyFill="1" applyBorder="1" applyAlignment="1">
      <alignment horizontal="left" vertical="center" wrapText="1"/>
    </xf>
    <xf numFmtId="0" fontId="42" fillId="7" borderId="32" xfId="4" applyFont="1" applyFill="1" applyBorder="1" applyAlignment="1" applyProtection="1">
      <alignment vertical="center" wrapText="1"/>
    </xf>
    <xf numFmtId="0" fontId="42" fillId="7" borderId="33" xfId="4" applyFont="1" applyFill="1" applyBorder="1" applyAlignment="1" applyProtection="1">
      <alignment vertical="center" wrapText="1"/>
    </xf>
    <xf numFmtId="0" fontId="42" fillId="7" borderId="34" xfId="4" applyFont="1" applyFill="1" applyBorder="1" applyAlignment="1" applyProtection="1">
      <alignment vertical="center" wrapText="1"/>
    </xf>
    <xf numFmtId="0" fontId="12" fillId="7" borderId="21" xfId="3" applyFont="1" applyFill="1" applyBorder="1" applyAlignment="1">
      <alignment horizontal="left" vertical="center" wrapText="1"/>
    </xf>
    <xf numFmtId="0" fontId="12" fillId="5" borderId="34" xfId="3" applyFont="1" applyFill="1" applyBorder="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9" fontId="10" fillId="10" borderId="14" xfId="1" applyNumberFormat="1" applyFont="1" applyFill="1" applyBorder="1" applyAlignment="1">
      <alignment horizontal="center" vertical="center"/>
    </xf>
    <xf numFmtId="9" fontId="10" fillId="10" borderId="58" xfId="1" applyNumberFormat="1" applyFont="1" applyFill="1" applyBorder="1" applyAlignment="1">
      <alignment horizontal="center" vertical="center"/>
    </xf>
    <xf numFmtId="0" fontId="8" fillId="7" borderId="59" xfId="3" applyFont="1" applyFill="1" applyBorder="1" applyAlignment="1">
      <alignment horizontal="center" vertical="center" wrapText="1"/>
    </xf>
    <xf numFmtId="0" fontId="8" fillId="7" borderId="24" xfId="3" applyFont="1" applyFill="1" applyBorder="1" applyAlignment="1">
      <alignment horizontal="center" vertical="center" wrapText="1"/>
    </xf>
    <xf numFmtId="0" fontId="51" fillId="16" borderId="32" xfId="0" applyFont="1" applyFill="1" applyBorder="1" applyAlignment="1">
      <alignment wrapText="1"/>
    </xf>
    <xf numFmtId="0" fontId="51" fillId="16" borderId="33" xfId="0" applyFont="1" applyFill="1" applyBorder="1" applyAlignment="1">
      <alignment wrapText="1"/>
    </xf>
    <xf numFmtId="0" fontId="6" fillId="12" borderId="32" xfId="3" applyFill="1" applyBorder="1" applyAlignment="1">
      <alignment vertical="center"/>
    </xf>
    <xf numFmtId="0" fontId="6" fillId="12" borderId="34" xfId="3" applyFill="1" applyBorder="1" applyAlignment="1">
      <alignment vertical="center"/>
    </xf>
    <xf numFmtId="0" fontId="52" fillId="16" borderId="71" xfId="0" applyFont="1" applyFill="1" applyBorder="1" applyAlignment="1">
      <alignment vertical="center" wrapText="1"/>
    </xf>
    <xf numFmtId="0" fontId="52" fillId="16" borderId="72" xfId="0" applyFont="1" applyFill="1" applyBorder="1" applyAlignment="1">
      <alignment vertical="center" wrapText="1"/>
    </xf>
    <xf numFmtId="0" fontId="52" fillId="16" borderId="73" xfId="0" applyFont="1" applyFill="1" applyBorder="1" applyAlignment="1">
      <alignment vertical="center" wrapText="1"/>
    </xf>
    <xf numFmtId="0" fontId="11" fillId="7" borderId="32" xfId="4" applyFont="1" applyFill="1" applyBorder="1" applyAlignment="1" applyProtection="1">
      <alignment vertical="top" wrapText="1"/>
    </xf>
    <xf numFmtId="0" fontId="11" fillId="7" borderId="33" xfId="4" applyFont="1" applyFill="1" applyBorder="1" applyAlignment="1" applyProtection="1">
      <alignment vertical="top" wrapText="1"/>
    </xf>
    <xf numFmtId="0" fontId="51" fillId="16" borderId="29" xfId="0" applyFont="1" applyFill="1" applyBorder="1" applyAlignment="1">
      <alignment vertical="center" wrapText="1"/>
    </xf>
    <xf numFmtId="0" fontId="51" fillId="16" borderId="30" xfId="0" applyFont="1" applyFill="1" applyBorder="1" applyAlignment="1">
      <alignment vertical="center" wrapText="1"/>
    </xf>
    <xf numFmtId="0" fontId="51" fillId="16" borderId="22" xfId="0" applyFont="1" applyFill="1" applyBorder="1" applyAlignment="1">
      <alignment vertical="center" wrapText="1"/>
    </xf>
    <xf numFmtId="0" fontId="6" fillId="7" borderId="56" xfId="3" applyFill="1" applyBorder="1" applyAlignment="1">
      <alignment vertical="center" wrapText="1"/>
    </xf>
    <xf numFmtId="41" fontId="10" fillId="10" borderId="28" xfId="1" applyFont="1" applyFill="1" applyBorder="1" applyAlignment="1">
      <alignment horizontal="center" vertical="center"/>
    </xf>
    <xf numFmtId="0" fontId="6" fillId="7" borderId="29" xfId="4" applyFont="1" applyFill="1" applyBorder="1" applyAlignment="1" applyProtection="1">
      <alignment horizontal="left" vertical="center" wrapText="1"/>
    </xf>
    <xf numFmtId="0" fontId="6" fillId="7" borderId="30" xfId="4" applyFont="1" applyFill="1" applyBorder="1" applyAlignment="1" applyProtection="1">
      <alignment horizontal="left" vertical="center" wrapText="1"/>
    </xf>
    <xf numFmtId="0" fontId="6" fillId="7" borderId="22" xfId="4" applyFont="1" applyFill="1" applyBorder="1" applyAlignment="1" applyProtection="1">
      <alignment horizontal="left" vertical="center" wrapText="1"/>
    </xf>
    <xf numFmtId="0" fontId="8" fillId="6" borderId="75" xfId="3" applyFont="1" applyFill="1" applyBorder="1" applyAlignment="1">
      <alignment horizontal="center" vertical="center" wrapText="1"/>
    </xf>
    <xf numFmtId="0" fontId="11" fillId="7" borderId="32" xfId="4" applyFont="1" applyFill="1" applyBorder="1" applyAlignment="1" applyProtection="1">
      <alignment horizontal="center" vertical="center" wrapText="1"/>
    </xf>
    <xf numFmtId="0" fontId="11" fillId="7" borderId="33" xfId="4" applyFont="1" applyFill="1" applyBorder="1" applyAlignment="1" applyProtection="1">
      <alignment horizontal="center" vertical="center" wrapText="1"/>
    </xf>
    <xf numFmtId="0" fontId="11" fillId="7" borderId="34" xfId="4" applyFont="1" applyFill="1" applyBorder="1" applyAlignment="1" applyProtection="1">
      <alignment horizontal="center" vertical="center" wrapText="1"/>
    </xf>
    <xf numFmtId="0" fontId="0" fillId="0" borderId="13" xfId="0" applyBorder="1" applyAlignment="1">
      <alignment horizontal="left" vertical="center"/>
    </xf>
    <xf numFmtId="0" fontId="0" fillId="0" borderId="11" xfId="0" applyBorder="1" applyAlignment="1">
      <alignment horizontal="left" vertical="center"/>
    </xf>
    <xf numFmtId="0" fontId="9" fillId="0" borderId="8" xfId="4" applyBorder="1" applyAlignment="1" applyProtection="1">
      <alignment vertical="center" wrapText="1"/>
    </xf>
  </cellXfs>
  <cellStyles count="7">
    <cellStyle name="Hipervínculo" xfId="4" builtinId="8"/>
    <cellStyle name="Hipervínculo 2" xfId="5" xr:uid="{00000000-0005-0000-0000-000001000000}"/>
    <cellStyle name="Hipervínculo 3" xfId="6" xr:uid="{00000000-0005-0000-0000-000002000000}"/>
    <cellStyle name="Millares [0]" xfId="1" builtinId="6"/>
    <cellStyle name="Normal" xfId="0" builtinId="0"/>
    <cellStyle name="Normal 7" xfId="3" xr:uid="{00000000-0005-0000-0000-000005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externalLink" Target="externalLinks/externalLink5.xml"/><Relationship Id="rId55" Type="http://schemas.openxmlformats.org/officeDocument/2006/relationships/externalLink" Target="externalLinks/externalLink10.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8.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56" Type="http://schemas.openxmlformats.org/officeDocument/2006/relationships/externalLink" Target="externalLinks/externalLink11.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9.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 Id="rId57" Type="http://schemas.openxmlformats.org/officeDocument/2006/relationships/externalLink" Target="externalLinks/externalLink1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7.xml"/><Relationship Id="rId60" Type="http://schemas.openxmlformats.org/officeDocument/2006/relationships/sharedStrings" Target="sharedStrings.xml"/><Relationship Id="rId65"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1.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2.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3.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4.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5.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6.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7.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8.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9.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1.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2.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(P1)'!$C$24</c:f>
              <c:strCache>
                <c:ptCount val="1"/>
                <c:pt idx="0">
                  <c:v>Meta final</c:v>
                </c:pt>
              </c:strCache>
            </c:strRef>
          </c:tx>
          <c:spPr>
            <a:solidFill>
              <a:schemeClr val="accent1"/>
            </a:solidFill>
            <a:ln>
              <a:noFill/>
            </a:ln>
            <a:effectLst/>
          </c:spPr>
          <c:invertIfNegative val="0"/>
          <c:val>
            <c:numRef>
              <c:f>'FICHA TÉCNICA (P1)'!$C$25:$C$28</c:f>
              <c:numCache>
                <c:formatCode>_(* #,##0_);_(* \(#,##0\);_(* "-"_);_(@_)</c:formatCode>
                <c:ptCount val="4"/>
                <c:pt idx="0">
                  <c:v>1</c:v>
                </c:pt>
              </c:numCache>
            </c:numRef>
          </c:val>
          <c:extLst>
            <c:ext xmlns:c16="http://schemas.microsoft.com/office/drawing/2014/chart" uri="{C3380CC4-5D6E-409C-BE32-E72D297353CC}">
              <c16:uniqueId val="{00000000-8FB1-4256-AF21-BE6A3DF1EE0C}"/>
            </c:ext>
          </c:extLst>
        </c:ser>
        <c:ser>
          <c:idx val="1"/>
          <c:order val="1"/>
          <c:tx>
            <c:strRef>
              <c:f>'FICHA TÉCNICA (P1)'!$D$24</c:f>
              <c:strCache>
                <c:ptCount val="1"/>
                <c:pt idx="0">
                  <c:v>Meta periodo</c:v>
                </c:pt>
              </c:strCache>
            </c:strRef>
          </c:tx>
          <c:spPr>
            <a:solidFill>
              <a:schemeClr val="accent2"/>
            </a:solidFill>
            <a:ln>
              <a:noFill/>
            </a:ln>
            <a:effectLst/>
          </c:spPr>
          <c:invertIfNegative val="0"/>
          <c:val>
            <c:numRef>
              <c:f>'FICHA TÉCNICA (P1)'!$D$25:$D$28</c:f>
              <c:numCache>
                <c:formatCode>_(* #,##0_);_(* \(#,##0\);_(* "-"_);_(@_)</c:formatCode>
                <c:ptCount val="4"/>
                <c:pt idx="0">
                  <c:v>1</c:v>
                </c:pt>
                <c:pt idx="1">
                  <c:v>1</c:v>
                </c:pt>
                <c:pt idx="2">
                  <c:v>1</c:v>
                </c:pt>
                <c:pt idx="3">
                  <c:v>1</c:v>
                </c:pt>
              </c:numCache>
            </c:numRef>
          </c:val>
          <c:extLst>
            <c:ext xmlns:c16="http://schemas.microsoft.com/office/drawing/2014/chart" uri="{C3380CC4-5D6E-409C-BE32-E72D297353CC}">
              <c16:uniqueId val="{00000001-8FB1-4256-AF21-BE6A3DF1EE0C}"/>
            </c:ext>
          </c:extLst>
        </c:ser>
        <c:ser>
          <c:idx val="2"/>
          <c:order val="2"/>
          <c:tx>
            <c:strRef>
              <c:f>'FICHA TÉCNICA (P1)'!$H$23</c:f>
              <c:strCache>
                <c:ptCount val="1"/>
                <c:pt idx="0">
                  <c:v>Resultados</c:v>
                </c:pt>
              </c:strCache>
            </c:strRef>
          </c:tx>
          <c:spPr>
            <a:solidFill>
              <a:schemeClr val="accent3"/>
            </a:solidFill>
            <a:ln>
              <a:noFill/>
            </a:ln>
            <a:effectLst/>
          </c:spPr>
          <c:invertIfNegative val="0"/>
          <c:val>
            <c:numRef>
              <c:f>'FICHA TÉCNICA (P1)'!$H$25:$H$28</c:f>
              <c:numCache>
                <c:formatCode>_(* #,##0_);_(* \(#,##0\);_(* "-"_);_(@_)</c:formatCode>
                <c:ptCount val="4"/>
              </c:numCache>
            </c:numRef>
          </c:val>
          <c:extLst>
            <c:ext xmlns:c16="http://schemas.microsoft.com/office/drawing/2014/chart" uri="{C3380CC4-5D6E-409C-BE32-E72D297353CC}">
              <c16:uniqueId val="{00000002-8FB1-4256-AF21-BE6A3DF1EE0C}"/>
            </c:ext>
          </c:extLst>
        </c:ser>
        <c:dLbls>
          <c:showLegendKey val="0"/>
          <c:showVal val="0"/>
          <c:showCatName val="0"/>
          <c:showSerName val="0"/>
          <c:showPercent val="0"/>
          <c:showBubbleSize val="0"/>
        </c:dLbls>
        <c:gapWidth val="61"/>
        <c:overlap val="3"/>
        <c:axId val="272608792"/>
        <c:axId val="272611536"/>
      </c:barChart>
      <c:catAx>
        <c:axId val="272608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2611536"/>
        <c:crosses val="autoZero"/>
        <c:auto val="1"/>
        <c:lblAlgn val="ctr"/>
        <c:lblOffset val="100"/>
        <c:noMultiLvlLbl val="0"/>
      </c:catAx>
      <c:valAx>
        <c:axId val="2726115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2608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(V3)'!$C$24</c:f>
              <c:strCache>
                <c:ptCount val="1"/>
                <c:pt idx="0">
                  <c:v>Meta final</c:v>
                </c:pt>
              </c:strCache>
            </c:strRef>
          </c:tx>
          <c:spPr>
            <a:solidFill>
              <a:schemeClr val="accent1"/>
            </a:solidFill>
            <a:ln>
              <a:noFill/>
            </a:ln>
            <a:effectLst/>
          </c:spPr>
          <c:invertIfNegative val="0"/>
          <c:val>
            <c:numRef>
              <c:f>'FICHA TÉCNICA (V3)'!$C$25:$C$28</c:f>
              <c:numCache>
                <c:formatCode>_-* #,##0.0_-;\-* #,##0.0_-;_-* "-"_-;_-@_-</c:formatCode>
                <c:ptCount val="4"/>
                <c:pt idx="0">
                  <c:v>70</c:v>
                </c:pt>
              </c:numCache>
            </c:numRef>
          </c:val>
          <c:extLst>
            <c:ext xmlns:c16="http://schemas.microsoft.com/office/drawing/2014/chart" uri="{C3380CC4-5D6E-409C-BE32-E72D297353CC}">
              <c16:uniqueId val="{00000000-06B8-4847-A79B-B71CADA3DEF6}"/>
            </c:ext>
          </c:extLst>
        </c:ser>
        <c:ser>
          <c:idx val="1"/>
          <c:order val="1"/>
          <c:tx>
            <c:strRef>
              <c:f>'FICHA TÉCNICA (V3)'!$D$24</c:f>
              <c:strCache>
                <c:ptCount val="1"/>
                <c:pt idx="0">
                  <c:v>Meta periodo</c:v>
                </c:pt>
              </c:strCache>
            </c:strRef>
          </c:tx>
          <c:spPr>
            <a:solidFill>
              <a:schemeClr val="accent2"/>
            </a:solidFill>
            <a:ln>
              <a:noFill/>
            </a:ln>
            <a:effectLst/>
          </c:spPr>
          <c:invertIfNegative val="0"/>
          <c:val>
            <c:numRef>
              <c:f>'FICHA TÉCNICA (V3)'!$D$25:$D$28</c:f>
              <c:numCache>
                <c:formatCode>_-* #,##0.0_-;\-* #,##0.0_-;_-* "-"_-;_-@_-</c:formatCode>
                <c:ptCount val="4"/>
                <c:pt idx="1">
                  <c:v>70</c:v>
                </c:pt>
                <c:pt idx="3">
                  <c:v>70</c:v>
                </c:pt>
              </c:numCache>
            </c:numRef>
          </c:val>
          <c:extLst>
            <c:ext xmlns:c16="http://schemas.microsoft.com/office/drawing/2014/chart" uri="{C3380CC4-5D6E-409C-BE32-E72D297353CC}">
              <c16:uniqueId val="{00000001-06B8-4847-A79B-B71CADA3DEF6}"/>
            </c:ext>
          </c:extLst>
        </c:ser>
        <c:ser>
          <c:idx val="2"/>
          <c:order val="2"/>
          <c:tx>
            <c:strRef>
              <c:f>'FICHA TÉCNICA (V3)'!$H$23</c:f>
              <c:strCache>
                <c:ptCount val="1"/>
                <c:pt idx="0">
                  <c:v>Resultados</c:v>
                </c:pt>
              </c:strCache>
            </c:strRef>
          </c:tx>
          <c:spPr>
            <a:solidFill>
              <a:schemeClr val="accent3"/>
            </a:solidFill>
            <a:ln>
              <a:noFill/>
            </a:ln>
            <a:effectLst/>
          </c:spPr>
          <c:invertIfNegative val="0"/>
          <c:val>
            <c:numRef>
              <c:f>'FICHA TÉCNICA (V3)'!$H$25:$H$28</c:f>
              <c:numCache>
                <c:formatCode>_(* #,##0_);_(* \(#,##0\);_(* "-"_);_(@_)</c:formatCode>
                <c:ptCount val="4"/>
                <c:pt idx="1">
                  <c:v>0</c:v>
                </c:pt>
                <c:pt idx="3">
                  <c:v>0</c:v>
                </c:pt>
              </c:numCache>
            </c:numRef>
          </c:val>
          <c:extLst>
            <c:ext xmlns:c16="http://schemas.microsoft.com/office/drawing/2014/chart" uri="{C3380CC4-5D6E-409C-BE32-E72D297353CC}">
              <c16:uniqueId val="{00000002-06B8-4847-A79B-B71CADA3DEF6}"/>
            </c:ext>
          </c:extLst>
        </c:ser>
        <c:dLbls>
          <c:showLegendKey val="0"/>
          <c:showVal val="0"/>
          <c:showCatName val="0"/>
          <c:showSerName val="0"/>
          <c:showPercent val="0"/>
          <c:showBubbleSize val="0"/>
        </c:dLbls>
        <c:gapWidth val="61"/>
        <c:overlap val="3"/>
        <c:axId val="274492496"/>
        <c:axId val="274493280"/>
      </c:barChart>
      <c:catAx>
        <c:axId val="27449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3280"/>
        <c:crosses val="autoZero"/>
        <c:auto val="1"/>
        <c:lblAlgn val="ctr"/>
        <c:lblOffset val="100"/>
        <c:noMultiLvlLbl val="0"/>
      </c:catAx>
      <c:valAx>
        <c:axId val="274493280"/>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(V4)'!$C$24</c:f>
              <c:strCache>
                <c:ptCount val="1"/>
                <c:pt idx="0">
                  <c:v>Meta final</c:v>
                </c:pt>
              </c:strCache>
            </c:strRef>
          </c:tx>
          <c:spPr>
            <a:solidFill>
              <a:schemeClr val="accent1"/>
            </a:solidFill>
            <a:ln>
              <a:noFill/>
            </a:ln>
            <a:effectLst/>
          </c:spPr>
          <c:invertIfNegative val="0"/>
          <c:val>
            <c:numRef>
              <c:f>'FICHA TÉCNICA (V4)'!$C$25:$C$28</c:f>
              <c:numCache>
                <c:formatCode>_(* #,##0_);_(* \(#,##0\);_(* "-"_);_(@_)</c:formatCode>
                <c:ptCount val="4"/>
                <c:pt idx="0">
                  <c:v>100</c:v>
                </c:pt>
              </c:numCache>
            </c:numRef>
          </c:val>
          <c:extLst>
            <c:ext xmlns:c16="http://schemas.microsoft.com/office/drawing/2014/chart" uri="{C3380CC4-5D6E-409C-BE32-E72D297353CC}">
              <c16:uniqueId val="{00000000-C2F1-4533-8938-9044E00A3CDD}"/>
            </c:ext>
          </c:extLst>
        </c:ser>
        <c:ser>
          <c:idx val="1"/>
          <c:order val="1"/>
          <c:tx>
            <c:strRef>
              <c:f>'FICHA TÉCNICA (V4)'!$D$24</c:f>
              <c:strCache>
                <c:ptCount val="1"/>
                <c:pt idx="0">
                  <c:v>Meta periodo</c:v>
                </c:pt>
              </c:strCache>
            </c:strRef>
          </c:tx>
          <c:spPr>
            <a:solidFill>
              <a:schemeClr val="accent2"/>
            </a:solidFill>
            <a:ln>
              <a:noFill/>
            </a:ln>
            <a:effectLst/>
          </c:spPr>
          <c:invertIfNegative val="0"/>
          <c:val>
            <c:numRef>
              <c:f>'FICHA TÉCNICA (V4)'!$D$25:$D$28</c:f>
              <c:numCache>
                <c:formatCode>_(* #,##0_);_(* \(#,##0\);_(* "-"_);_(@_)</c:formatCode>
                <c:ptCount val="4"/>
                <c:pt idx="1">
                  <c:v>100</c:v>
                </c:pt>
                <c:pt idx="3">
                  <c:v>100</c:v>
                </c:pt>
              </c:numCache>
            </c:numRef>
          </c:val>
          <c:extLst>
            <c:ext xmlns:c16="http://schemas.microsoft.com/office/drawing/2014/chart" uri="{C3380CC4-5D6E-409C-BE32-E72D297353CC}">
              <c16:uniqueId val="{00000001-C2F1-4533-8938-9044E00A3CDD}"/>
            </c:ext>
          </c:extLst>
        </c:ser>
        <c:ser>
          <c:idx val="2"/>
          <c:order val="2"/>
          <c:tx>
            <c:strRef>
              <c:f>'FICHA TÉCNICA (V4)'!$H$23</c:f>
              <c:strCache>
                <c:ptCount val="1"/>
                <c:pt idx="0">
                  <c:v>Resultados</c:v>
                </c:pt>
              </c:strCache>
            </c:strRef>
          </c:tx>
          <c:spPr>
            <a:solidFill>
              <a:schemeClr val="accent3"/>
            </a:solidFill>
            <a:ln>
              <a:noFill/>
            </a:ln>
            <a:effectLst/>
          </c:spPr>
          <c:invertIfNegative val="0"/>
          <c:val>
            <c:numRef>
              <c:f>'FICHA TÉCNICA (V4)'!$H$25:$H$28</c:f>
              <c:numCache>
                <c:formatCode>_(* #,##0_);_(* \(#,##0\);_(* "-"_);_(@_)</c:formatCode>
                <c:ptCount val="4"/>
              </c:numCache>
            </c:numRef>
          </c:val>
          <c:extLst>
            <c:ext xmlns:c16="http://schemas.microsoft.com/office/drawing/2014/chart" uri="{C3380CC4-5D6E-409C-BE32-E72D297353CC}">
              <c16:uniqueId val="{00000002-C2F1-4533-8938-9044E00A3CDD}"/>
            </c:ext>
          </c:extLst>
        </c:ser>
        <c:dLbls>
          <c:showLegendKey val="0"/>
          <c:showVal val="0"/>
          <c:showCatName val="0"/>
          <c:showSerName val="0"/>
          <c:showPercent val="0"/>
          <c:showBubbleSize val="0"/>
        </c:dLbls>
        <c:gapWidth val="61"/>
        <c:overlap val="3"/>
        <c:axId val="274494064"/>
        <c:axId val="274494456"/>
      </c:barChart>
      <c:catAx>
        <c:axId val="27449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4456"/>
        <c:crosses val="autoZero"/>
        <c:auto val="1"/>
        <c:lblAlgn val="ctr"/>
        <c:lblOffset val="100"/>
        <c:noMultiLvlLbl val="0"/>
      </c:catAx>
      <c:valAx>
        <c:axId val="2744944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(O1)'!$C$24</c:f>
              <c:strCache>
                <c:ptCount val="1"/>
                <c:pt idx="0">
                  <c:v>Meta final</c:v>
                </c:pt>
              </c:strCache>
            </c:strRef>
          </c:tx>
          <c:spPr>
            <a:solidFill>
              <a:schemeClr val="accent1"/>
            </a:solidFill>
            <a:ln>
              <a:noFill/>
            </a:ln>
            <a:effectLst/>
          </c:spPr>
          <c:invertIfNegative val="0"/>
          <c:val>
            <c:numRef>
              <c:f>'FICHA TÉCNICA (O1)'!$C$25:$C$28</c:f>
              <c:numCache>
                <c:formatCode>_(* #,##0_);_(* \(#,##0\);_(* "-"_);_(@_)</c:formatCode>
                <c:ptCount val="4"/>
                <c:pt idx="0">
                  <c:v>1</c:v>
                </c:pt>
              </c:numCache>
            </c:numRef>
          </c:val>
          <c:extLst>
            <c:ext xmlns:c16="http://schemas.microsoft.com/office/drawing/2014/chart" uri="{C3380CC4-5D6E-409C-BE32-E72D297353CC}">
              <c16:uniqueId val="{00000000-A139-430B-8C12-D7F85C7E5CE3}"/>
            </c:ext>
          </c:extLst>
        </c:ser>
        <c:ser>
          <c:idx val="1"/>
          <c:order val="1"/>
          <c:tx>
            <c:strRef>
              <c:f>'FICHA TÉCNICA (O1)'!$D$24</c:f>
              <c:strCache>
                <c:ptCount val="1"/>
                <c:pt idx="0">
                  <c:v>Meta periodo</c:v>
                </c:pt>
              </c:strCache>
            </c:strRef>
          </c:tx>
          <c:spPr>
            <a:solidFill>
              <a:schemeClr val="accent2"/>
            </a:solidFill>
            <a:ln>
              <a:noFill/>
            </a:ln>
            <a:effectLst/>
          </c:spPr>
          <c:invertIfNegative val="0"/>
          <c:val>
            <c:numRef>
              <c:f>'FICHA TÉCNICA (O1)'!$D$25:$D$28</c:f>
              <c:numCache>
                <c:formatCode>_(* #,##0_);_(* \(#,##0\);_(* "-"_);_(@_)</c:formatCode>
                <c:ptCount val="4"/>
                <c:pt idx="3">
                  <c:v>1</c:v>
                </c:pt>
              </c:numCache>
            </c:numRef>
          </c:val>
          <c:extLst>
            <c:ext xmlns:c16="http://schemas.microsoft.com/office/drawing/2014/chart" uri="{C3380CC4-5D6E-409C-BE32-E72D297353CC}">
              <c16:uniqueId val="{0000000C-A139-430B-8C12-D7F85C7E5CE3}"/>
            </c:ext>
          </c:extLst>
        </c:ser>
        <c:ser>
          <c:idx val="2"/>
          <c:order val="2"/>
          <c:tx>
            <c:strRef>
              <c:f>'FICHA TÉCNICA (O1)'!$H$23</c:f>
              <c:strCache>
                <c:ptCount val="1"/>
                <c:pt idx="0">
                  <c:v>Resultados</c:v>
                </c:pt>
              </c:strCache>
            </c:strRef>
          </c:tx>
          <c:spPr>
            <a:solidFill>
              <a:schemeClr val="accent3"/>
            </a:solidFill>
            <a:ln>
              <a:noFill/>
            </a:ln>
            <a:effectLst/>
          </c:spPr>
          <c:invertIfNegative val="0"/>
          <c:val>
            <c:numRef>
              <c:f>'FICHA TÉCNICA (O1)'!$H$25:$H$28</c:f>
              <c:numCache>
                <c:formatCode>_(* #,##0_);_(* \(#,##0\);_(* "-"_);_(@_)</c:formatCode>
                <c:ptCount val="4"/>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272612320"/>
        <c:axId val="272609184"/>
      </c:barChart>
      <c:catAx>
        <c:axId val="27261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2609184"/>
        <c:crosses val="autoZero"/>
        <c:auto val="1"/>
        <c:lblAlgn val="ctr"/>
        <c:lblOffset val="100"/>
        <c:noMultiLvlLbl val="0"/>
      </c:catAx>
      <c:valAx>
        <c:axId val="2726091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2612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(O2)'!$C$24</c:f>
              <c:strCache>
                <c:ptCount val="1"/>
                <c:pt idx="0">
                  <c:v>Meta final</c:v>
                </c:pt>
              </c:strCache>
            </c:strRef>
          </c:tx>
          <c:spPr>
            <a:solidFill>
              <a:schemeClr val="accent1"/>
            </a:solidFill>
            <a:ln>
              <a:noFill/>
            </a:ln>
            <a:effectLst/>
          </c:spPr>
          <c:invertIfNegative val="0"/>
          <c:val>
            <c:numRef>
              <c:f>'FICHA TÉCNICA (O2)'!$C$25:$C$28</c:f>
              <c:numCache>
                <c:formatCode>_(* #,##0_);_(* \(#,##0\);_(* "-"_);_(@_)</c:formatCode>
                <c:ptCount val="4"/>
                <c:pt idx="0">
                  <c:v>1</c:v>
                </c:pt>
              </c:numCache>
            </c:numRef>
          </c:val>
          <c:extLst>
            <c:ext xmlns:c16="http://schemas.microsoft.com/office/drawing/2014/chart" uri="{C3380CC4-5D6E-409C-BE32-E72D297353CC}">
              <c16:uniqueId val="{00000000-A139-430B-8C12-D7F85C7E5CE3}"/>
            </c:ext>
          </c:extLst>
        </c:ser>
        <c:ser>
          <c:idx val="1"/>
          <c:order val="1"/>
          <c:tx>
            <c:strRef>
              <c:f>'FICHA TÉCNICA (O2)'!$D$24</c:f>
              <c:strCache>
                <c:ptCount val="1"/>
                <c:pt idx="0">
                  <c:v>Meta periodo</c:v>
                </c:pt>
              </c:strCache>
            </c:strRef>
          </c:tx>
          <c:spPr>
            <a:solidFill>
              <a:schemeClr val="accent2"/>
            </a:solidFill>
            <a:ln>
              <a:noFill/>
            </a:ln>
            <a:effectLst/>
          </c:spPr>
          <c:invertIfNegative val="0"/>
          <c:val>
            <c:numRef>
              <c:f>'FICHA TÉCNICA (O2)'!$D$25:$D$28</c:f>
              <c:numCache>
                <c:formatCode>_(* #,##0_);_(* \(#,##0\);_(* "-"_);_(@_)</c:formatCode>
                <c:ptCount val="4"/>
                <c:pt idx="3">
                  <c:v>1</c:v>
                </c:pt>
              </c:numCache>
            </c:numRef>
          </c:val>
          <c:extLst>
            <c:ext xmlns:c16="http://schemas.microsoft.com/office/drawing/2014/chart" uri="{C3380CC4-5D6E-409C-BE32-E72D297353CC}">
              <c16:uniqueId val="{0000000C-A139-430B-8C12-D7F85C7E5CE3}"/>
            </c:ext>
          </c:extLst>
        </c:ser>
        <c:ser>
          <c:idx val="2"/>
          <c:order val="2"/>
          <c:tx>
            <c:strRef>
              <c:f>'FICHA TÉCNICA (O2)'!$H$23</c:f>
              <c:strCache>
                <c:ptCount val="1"/>
                <c:pt idx="0">
                  <c:v>Resultados</c:v>
                </c:pt>
              </c:strCache>
            </c:strRef>
          </c:tx>
          <c:spPr>
            <a:solidFill>
              <a:schemeClr val="accent3"/>
            </a:solidFill>
            <a:ln>
              <a:noFill/>
            </a:ln>
            <a:effectLst/>
          </c:spPr>
          <c:invertIfNegative val="0"/>
          <c:val>
            <c:numRef>
              <c:f>'FICHA TÉCNICA (O2)'!$H$25:$H$28</c:f>
              <c:numCache>
                <c:formatCode>0</c:formatCode>
                <c:ptCount val="4"/>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272615456"/>
        <c:axId val="275238280"/>
      </c:barChart>
      <c:catAx>
        <c:axId val="272615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5238280"/>
        <c:crosses val="autoZero"/>
        <c:auto val="1"/>
        <c:lblAlgn val="ctr"/>
        <c:lblOffset val="100"/>
        <c:noMultiLvlLbl val="0"/>
      </c:catAx>
      <c:valAx>
        <c:axId val="27523828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2615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(03)'!$C$24</c:f>
              <c:strCache>
                <c:ptCount val="1"/>
                <c:pt idx="0">
                  <c:v>Meta final</c:v>
                </c:pt>
              </c:strCache>
            </c:strRef>
          </c:tx>
          <c:spPr>
            <a:solidFill>
              <a:schemeClr val="accent1"/>
            </a:solidFill>
            <a:ln>
              <a:noFill/>
            </a:ln>
            <a:effectLst/>
          </c:spPr>
          <c:invertIfNegative val="0"/>
          <c:val>
            <c:numRef>
              <c:f>'FICHA TÉCNICA (03)'!$C$25:$C$28</c:f>
              <c:numCache>
                <c:formatCode>_(* #,##0_);_(* \(#,##0\);_(* "-"_);_(@_)</c:formatCode>
                <c:ptCount val="4"/>
                <c:pt idx="0">
                  <c:v>2</c:v>
                </c:pt>
              </c:numCache>
            </c:numRef>
          </c:val>
          <c:extLst>
            <c:ext xmlns:c16="http://schemas.microsoft.com/office/drawing/2014/chart" uri="{C3380CC4-5D6E-409C-BE32-E72D297353CC}">
              <c16:uniqueId val="{00000000-A139-430B-8C12-D7F85C7E5CE3}"/>
            </c:ext>
          </c:extLst>
        </c:ser>
        <c:ser>
          <c:idx val="1"/>
          <c:order val="1"/>
          <c:tx>
            <c:strRef>
              <c:f>'FICHA TÉCNICA (03)'!$D$24</c:f>
              <c:strCache>
                <c:ptCount val="1"/>
                <c:pt idx="0">
                  <c:v>Meta periodo</c:v>
                </c:pt>
              </c:strCache>
            </c:strRef>
          </c:tx>
          <c:spPr>
            <a:solidFill>
              <a:schemeClr val="accent2"/>
            </a:solidFill>
            <a:ln>
              <a:noFill/>
            </a:ln>
            <a:effectLst/>
          </c:spPr>
          <c:invertIfNegative val="0"/>
          <c:val>
            <c:numRef>
              <c:f>'FICHA TÉCNICA (03)'!$D$25:$D$28</c:f>
              <c:numCache>
                <c:formatCode>_(* #,##0_);_(* \(#,##0\);_(* "-"_);_(@_)</c:formatCode>
                <c:ptCount val="4"/>
                <c:pt idx="1">
                  <c:v>2</c:v>
                </c:pt>
                <c:pt idx="3">
                  <c:v>2</c:v>
                </c:pt>
              </c:numCache>
            </c:numRef>
          </c:val>
          <c:extLst>
            <c:ext xmlns:c16="http://schemas.microsoft.com/office/drawing/2014/chart" uri="{C3380CC4-5D6E-409C-BE32-E72D297353CC}">
              <c16:uniqueId val="{0000000C-A139-430B-8C12-D7F85C7E5CE3}"/>
            </c:ext>
          </c:extLst>
        </c:ser>
        <c:ser>
          <c:idx val="2"/>
          <c:order val="2"/>
          <c:tx>
            <c:strRef>
              <c:f>'FICHA TÉCNICA (03)'!$H$23</c:f>
              <c:strCache>
                <c:ptCount val="1"/>
                <c:pt idx="0">
                  <c:v>Resultados</c:v>
                </c:pt>
              </c:strCache>
            </c:strRef>
          </c:tx>
          <c:spPr>
            <a:solidFill>
              <a:schemeClr val="accent3"/>
            </a:solidFill>
            <a:ln>
              <a:noFill/>
            </a:ln>
            <a:effectLst/>
          </c:spPr>
          <c:invertIfNegative val="0"/>
          <c:val>
            <c:numRef>
              <c:f>'FICHA TÉCNICA (03)'!$H$25:$H$28</c:f>
              <c:numCache>
                <c:formatCode>_(* #,##0_);_(* \(#,##0\);_(* "-"_);_(@_)</c:formatCode>
                <c:ptCount val="4"/>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275233968"/>
        <c:axId val="275233184"/>
      </c:barChart>
      <c:catAx>
        <c:axId val="27523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5233184"/>
        <c:crosses val="autoZero"/>
        <c:auto val="1"/>
        <c:lblAlgn val="ctr"/>
        <c:lblOffset val="100"/>
        <c:noMultiLvlLbl val="0"/>
      </c:catAx>
      <c:valAx>
        <c:axId val="2752331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5233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(GH1)'!$C$24</c:f>
              <c:strCache>
                <c:ptCount val="1"/>
                <c:pt idx="0">
                  <c:v>Meta final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'FICHA TÉCNICA (GH1)'!$C$25:$C$28</c:f>
              <c:numCache>
                <c:formatCode>0.0%</c:formatCode>
                <c:ptCount val="4"/>
                <c:pt idx="0">
                  <c:v>2.9000000000000001E-2</c:v>
                </c:pt>
              </c:numCache>
            </c:numRef>
          </c:val>
          <c:extLst>
            <c:ext xmlns:c16="http://schemas.microsoft.com/office/drawing/2014/chart" uri="{C3380CC4-5D6E-409C-BE32-E72D297353CC}">
              <c16:uniqueId val="{00000000-A139-430B-8C12-D7F85C7E5CE3}"/>
            </c:ext>
          </c:extLst>
        </c:ser>
        <c:ser>
          <c:idx val="1"/>
          <c:order val="1"/>
          <c:tx>
            <c:strRef>
              <c:f>'FICHA TÉCNICA (GH1)'!$D$24</c:f>
              <c:strCache>
                <c:ptCount val="1"/>
                <c:pt idx="0">
                  <c:v>Meta periodo</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'FICHA TÉCNICA (GH1)'!$D$25:$D$28</c:f>
              <c:numCache>
                <c:formatCode>0.00%</c:formatCode>
                <c:ptCount val="4"/>
                <c:pt idx="1">
                  <c:v>2.9000000000000001E-2</c:v>
                </c:pt>
                <c:pt idx="3">
                  <c:v>2.9000000000000001E-2</c:v>
                </c:pt>
              </c:numCache>
            </c:numRef>
          </c:val>
          <c:extLst>
            <c:ext xmlns:c16="http://schemas.microsoft.com/office/drawing/2014/chart" uri="{C3380CC4-5D6E-409C-BE32-E72D297353CC}">
              <c16:uniqueId val="{0000000C-A139-430B-8C12-D7F85C7E5CE3}"/>
            </c:ext>
          </c:extLst>
        </c:ser>
        <c:ser>
          <c:idx val="2"/>
          <c:order val="2"/>
          <c:tx>
            <c:strRef>
              <c:f>'FICHA TÉCNICA (GH1)'!$H$23</c:f>
              <c:strCache>
                <c:ptCount val="1"/>
                <c:pt idx="0">
                  <c:v>Resultados</c:v>
                </c:pt>
              </c:strCache>
            </c:strRef>
          </c:tx>
          <c:spPr>
            <a:solidFill>
              <a:srgbClr val="7030A0"/>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'FICHA TÉCNICA (GH1)'!$H$25:$H$28</c:f>
              <c:numCache>
                <c:formatCode>0.00%</c:formatCode>
                <c:ptCount val="4"/>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275239064"/>
        <c:axId val="275235536"/>
      </c:barChart>
      <c:catAx>
        <c:axId val="275239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75235536"/>
        <c:crosses val="autoZero"/>
        <c:auto val="1"/>
        <c:lblAlgn val="ctr"/>
        <c:lblOffset val="100"/>
        <c:noMultiLvlLbl val="0"/>
      </c:catAx>
      <c:valAx>
        <c:axId val="275235536"/>
        <c:scaling>
          <c:orientation val="minMax"/>
          <c:max val="5.000000000000001E-2"/>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75239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(GH2)'!$C$24</c:f>
              <c:strCache>
                <c:ptCount val="1"/>
                <c:pt idx="0">
                  <c:v>Meta final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'FICHA TÉCNICA (GH2)'!$C$25:$C$28</c:f>
              <c:numCache>
                <c:formatCode>_-* #,##0.0_-;\-* #,##0.0_-;_-* "-"_-;_-@_-</c:formatCode>
                <c:ptCount val="4"/>
                <c:pt idx="0">
                  <c:v>92.9</c:v>
                </c:pt>
              </c:numCache>
            </c:numRef>
          </c:val>
          <c:extLst>
            <c:ext xmlns:c16="http://schemas.microsoft.com/office/drawing/2014/chart" uri="{C3380CC4-5D6E-409C-BE32-E72D297353CC}">
              <c16:uniqueId val="{00000000-A139-430B-8C12-D7F85C7E5CE3}"/>
            </c:ext>
          </c:extLst>
        </c:ser>
        <c:ser>
          <c:idx val="1"/>
          <c:order val="1"/>
          <c:tx>
            <c:strRef>
              <c:f>'FICHA TÉCNICA (GH2)'!$D$24</c:f>
              <c:strCache>
                <c:ptCount val="1"/>
                <c:pt idx="0">
                  <c:v>Meta periodo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'FICHA TÉCNICA (GH2)'!$D$25:$D$28</c:f>
              <c:numCache>
                <c:formatCode>_-* #,##0.0_-;\-* #,##0.0_-;_-* "-"_-;_-@_-</c:formatCode>
                <c:ptCount val="4"/>
                <c:pt idx="1">
                  <c:v>92.9</c:v>
                </c:pt>
                <c:pt idx="3">
                  <c:v>92.9</c:v>
                </c:pt>
              </c:numCache>
            </c:numRef>
          </c:val>
          <c:extLst>
            <c:ext xmlns:c16="http://schemas.microsoft.com/office/drawing/2014/chart" uri="{C3380CC4-5D6E-409C-BE32-E72D297353CC}">
              <c16:uniqueId val="{0000000C-A139-430B-8C12-D7F85C7E5CE3}"/>
            </c:ext>
          </c:extLst>
        </c:ser>
        <c:ser>
          <c:idx val="2"/>
          <c:order val="2"/>
          <c:tx>
            <c:strRef>
              <c:f>'FICHA TÉCNICA (GH2)'!$H$23</c:f>
              <c:strCache>
                <c:ptCount val="1"/>
                <c:pt idx="0">
                  <c:v>Resultados</c:v>
                </c:pt>
              </c:strCache>
            </c:strRef>
          </c:tx>
          <c:spPr>
            <a:solidFill>
              <a:schemeClr val="accent3"/>
            </a:solidFill>
            <a:ln>
              <a:noFill/>
            </a:ln>
            <a:effectLst/>
          </c:spPr>
          <c:invertIfNegative val="0"/>
          <c:val>
            <c:numRef>
              <c:f>'FICHA TÉCNICA (GH2)'!$H$25:$H$28</c:f>
              <c:numCache>
                <c:formatCode>_(* #,##0_);_(* \(#,##0\);_(* "-"_);_(@_)</c:formatCode>
                <c:ptCount val="4"/>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275237104"/>
        <c:axId val="275233576"/>
      </c:barChart>
      <c:catAx>
        <c:axId val="27523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5233576"/>
        <c:crosses val="autoZero"/>
        <c:auto val="1"/>
        <c:lblAlgn val="ctr"/>
        <c:lblOffset val="100"/>
        <c:noMultiLvlLbl val="0"/>
      </c:catAx>
      <c:valAx>
        <c:axId val="275233576"/>
        <c:scaling>
          <c:orientation val="minMax"/>
          <c:max val="100"/>
          <c:min val="70"/>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5237104"/>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(GD1)'!$C$24</c:f>
              <c:strCache>
                <c:ptCount val="1"/>
                <c:pt idx="0">
                  <c:v>Meta final</c:v>
                </c:pt>
              </c:strCache>
            </c:strRef>
          </c:tx>
          <c:spPr>
            <a:solidFill>
              <a:schemeClr val="accent1"/>
            </a:solidFill>
            <a:ln>
              <a:noFill/>
            </a:ln>
            <a:effectLst/>
          </c:spPr>
          <c:invertIfNegative val="0"/>
          <c:val>
            <c:numRef>
              <c:f>'FICHA TÉCNICA (GD1)'!$C$25:$C$28</c:f>
              <c:numCache>
                <c:formatCode>_(* #,##0_);_(* \(#,##0\);_(* "-"_);_(@_)</c:formatCode>
                <c:ptCount val="4"/>
                <c:pt idx="0">
                  <c:v>120</c:v>
                </c:pt>
              </c:numCache>
            </c:numRef>
          </c:val>
          <c:extLst>
            <c:ext xmlns:c16="http://schemas.microsoft.com/office/drawing/2014/chart" uri="{C3380CC4-5D6E-409C-BE32-E72D297353CC}">
              <c16:uniqueId val="{00000000-A139-430B-8C12-D7F85C7E5CE3}"/>
            </c:ext>
          </c:extLst>
        </c:ser>
        <c:ser>
          <c:idx val="1"/>
          <c:order val="1"/>
          <c:tx>
            <c:strRef>
              <c:f>'FICHA TÉCNICA (GD1)'!$D$24</c:f>
              <c:strCache>
                <c:ptCount val="1"/>
                <c:pt idx="0">
                  <c:v>Meta periodo</c:v>
                </c:pt>
              </c:strCache>
            </c:strRef>
          </c:tx>
          <c:spPr>
            <a:solidFill>
              <a:schemeClr val="accent2"/>
            </a:solidFill>
            <a:ln>
              <a:noFill/>
            </a:ln>
            <a:effectLst/>
          </c:spPr>
          <c:invertIfNegative val="0"/>
          <c:val>
            <c:numRef>
              <c:f>'FICHA TÉCNICA (GD1)'!$D$25:$D$28</c:f>
              <c:numCache>
                <c:formatCode>_(* #,##0_);_(* \(#,##0\);_(* "-"_);_(@_)</c:formatCode>
                <c:ptCount val="4"/>
                <c:pt idx="1">
                  <c:v>60</c:v>
                </c:pt>
                <c:pt idx="3">
                  <c:v>60</c:v>
                </c:pt>
              </c:numCache>
            </c:numRef>
          </c:val>
          <c:extLst>
            <c:ext xmlns:c16="http://schemas.microsoft.com/office/drawing/2014/chart" uri="{C3380CC4-5D6E-409C-BE32-E72D297353CC}">
              <c16:uniqueId val="{0000000C-A139-430B-8C12-D7F85C7E5CE3}"/>
            </c:ext>
          </c:extLst>
        </c:ser>
        <c:ser>
          <c:idx val="2"/>
          <c:order val="2"/>
          <c:tx>
            <c:strRef>
              <c:f>'FICHA TÉCNICA (GD1)'!$H$23</c:f>
              <c:strCache>
                <c:ptCount val="1"/>
                <c:pt idx="0">
                  <c:v>Resultados</c:v>
                </c:pt>
              </c:strCache>
            </c:strRef>
          </c:tx>
          <c:spPr>
            <a:solidFill>
              <a:schemeClr val="accent3"/>
            </a:solidFill>
            <a:ln>
              <a:noFill/>
            </a:ln>
            <a:effectLst/>
          </c:spPr>
          <c:invertIfNegative val="0"/>
          <c:val>
            <c:numRef>
              <c:f>'FICHA TÉCNICA (GD1)'!$H$25:$H$28</c:f>
              <c:numCache>
                <c:formatCode>_(* #,##0_);_(* \(#,##0\);_(* "-"_);_(@_)</c:formatCode>
                <c:ptCount val="4"/>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275237888"/>
        <c:axId val="275236712"/>
      </c:barChart>
      <c:catAx>
        <c:axId val="27523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5236712"/>
        <c:crosses val="autoZero"/>
        <c:auto val="1"/>
        <c:lblAlgn val="ctr"/>
        <c:lblOffset val="100"/>
        <c:noMultiLvlLbl val="0"/>
      </c:catAx>
      <c:valAx>
        <c:axId val="27523671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5237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(GA1)'!$C$24</c:f>
              <c:strCache>
                <c:ptCount val="1"/>
                <c:pt idx="0">
                  <c:v>Meta final</c:v>
                </c:pt>
              </c:strCache>
            </c:strRef>
          </c:tx>
          <c:spPr>
            <a:solidFill>
              <a:schemeClr val="accent1"/>
            </a:solidFill>
            <a:ln>
              <a:noFill/>
            </a:ln>
            <a:effectLst/>
          </c:spPr>
          <c:invertIfNegative val="0"/>
          <c:val>
            <c:numRef>
              <c:f>'FICHA TÉCNICA (GA1)'!$C$25:$C$28</c:f>
              <c:numCache>
                <c:formatCode>_(* #,##0_);_(* \(#,##0\);_(* "-"_);_(@_)</c:formatCode>
                <c:ptCount val="4"/>
                <c:pt idx="0">
                  <c:v>8</c:v>
                </c:pt>
              </c:numCache>
            </c:numRef>
          </c:val>
          <c:extLst>
            <c:ext xmlns:c16="http://schemas.microsoft.com/office/drawing/2014/chart" uri="{C3380CC4-5D6E-409C-BE32-E72D297353CC}">
              <c16:uniqueId val="{00000000-E487-4262-9915-4A1EC483501C}"/>
            </c:ext>
          </c:extLst>
        </c:ser>
        <c:ser>
          <c:idx val="1"/>
          <c:order val="1"/>
          <c:tx>
            <c:strRef>
              <c:f>'FICHA TÉCNICA (GA1)'!$D$24</c:f>
              <c:strCache>
                <c:ptCount val="1"/>
                <c:pt idx="0">
                  <c:v>Meta periodo</c:v>
                </c:pt>
              </c:strCache>
            </c:strRef>
          </c:tx>
          <c:spPr>
            <a:solidFill>
              <a:schemeClr val="accent2"/>
            </a:solidFill>
            <a:ln>
              <a:noFill/>
            </a:ln>
            <a:effectLst/>
          </c:spPr>
          <c:invertIfNegative val="0"/>
          <c:val>
            <c:numRef>
              <c:f>'FICHA TÉCNICA (GA1)'!$D$25:$D$28</c:f>
              <c:numCache>
                <c:formatCode>_(* #,##0_);_(* \(#,##0\);_(* "-"_);_(@_)</c:formatCode>
                <c:ptCount val="4"/>
                <c:pt idx="1">
                  <c:v>8</c:v>
                </c:pt>
                <c:pt idx="3">
                  <c:v>8</c:v>
                </c:pt>
              </c:numCache>
            </c:numRef>
          </c:val>
          <c:extLst>
            <c:ext xmlns:c16="http://schemas.microsoft.com/office/drawing/2014/chart" uri="{C3380CC4-5D6E-409C-BE32-E72D297353CC}">
              <c16:uniqueId val="{00000001-E487-4262-9915-4A1EC483501C}"/>
            </c:ext>
          </c:extLst>
        </c:ser>
        <c:ser>
          <c:idx val="2"/>
          <c:order val="2"/>
          <c:tx>
            <c:strRef>
              <c:f>'FICHA TÉCNICA (GA1)'!$H$23</c:f>
              <c:strCache>
                <c:ptCount val="1"/>
                <c:pt idx="0">
                  <c:v>Resultados</c:v>
                </c:pt>
              </c:strCache>
            </c:strRef>
          </c:tx>
          <c:spPr>
            <a:solidFill>
              <a:schemeClr val="accent3"/>
            </a:solidFill>
            <a:ln>
              <a:noFill/>
            </a:ln>
            <a:effectLst/>
          </c:spPr>
          <c:invertIfNegative val="0"/>
          <c:val>
            <c:numRef>
              <c:f>'FICHA TÉCNICA (GA1)'!$H$25:$H$28</c:f>
              <c:numCache>
                <c:formatCode>_(* #,##0_);_(* \(#,##0\);_(* "-"_);_(@_)</c:formatCode>
                <c:ptCount val="4"/>
                <c:pt idx="1">
                  <c:v>0</c:v>
                </c:pt>
                <c:pt idx="3">
                  <c:v>0</c:v>
                </c:pt>
              </c:numCache>
            </c:numRef>
          </c:val>
          <c:extLst>
            <c:ext xmlns:c16="http://schemas.microsoft.com/office/drawing/2014/chart" uri="{C3380CC4-5D6E-409C-BE32-E72D297353CC}">
              <c16:uniqueId val="{00000002-E487-4262-9915-4A1EC483501C}"/>
            </c:ext>
          </c:extLst>
        </c:ser>
        <c:dLbls>
          <c:showLegendKey val="0"/>
          <c:showVal val="0"/>
          <c:showCatName val="0"/>
          <c:showSerName val="0"/>
          <c:showPercent val="0"/>
          <c:showBubbleSize val="0"/>
        </c:dLbls>
        <c:gapWidth val="61"/>
        <c:overlap val="3"/>
        <c:axId val="275232400"/>
        <c:axId val="275232792"/>
      </c:barChart>
      <c:catAx>
        <c:axId val="27523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5232792"/>
        <c:crosses val="autoZero"/>
        <c:auto val="1"/>
        <c:lblAlgn val="ctr"/>
        <c:lblOffset val="100"/>
        <c:noMultiLvlLbl val="0"/>
      </c:catAx>
      <c:valAx>
        <c:axId val="2752327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5232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(GA2)'!$C$24</c:f>
              <c:strCache>
                <c:ptCount val="1"/>
                <c:pt idx="0">
                  <c:v>Meta final</c:v>
                </c:pt>
              </c:strCache>
            </c:strRef>
          </c:tx>
          <c:spPr>
            <a:solidFill>
              <a:schemeClr val="accent1"/>
            </a:solidFill>
            <a:ln>
              <a:noFill/>
            </a:ln>
            <a:effectLst/>
          </c:spPr>
          <c:invertIfNegative val="0"/>
          <c:val>
            <c:numRef>
              <c:f>'FICHA TÉCNICA (GA2)'!$C$25:$C$28</c:f>
              <c:numCache>
                <c:formatCode>_(* #,##0_);_(* \(#,##0\);_(* "-"_);_(@_)</c:formatCode>
                <c:ptCount val="4"/>
              </c:numCache>
            </c:numRef>
          </c:val>
          <c:extLst>
            <c:ext xmlns:c16="http://schemas.microsoft.com/office/drawing/2014/chart" uri="{C3380CC4-5D6E-409C-BE32-E72D297353CC}">
              <c16:uniqueId val="{00000000-9B9F-433F-92B6-AE20E0A096E5}"/>
            </c:ext>
          </c:extLst>
        </c:ser>
        <c:ser>
          <c:idx val="1"/>
          <c:order val="1"/>
          <c:tx>
            <c:strRef>
              <c:f>'FICHA TÉCNICA (GA2)'!$D$24</c:f>
              <c:strCache>
                <c:ptCount val="1"/>
                <c:pt idx="0">
                  <c:v>Meta periodo</c:v>
                </c:pt>
              </c:strCache>
            </c:strRef>
          </c:tx>
          <c:spPr>
            <a:solidFill>
              <a:schemeClr val="accent2"/>
            </a:solidFill>
            <a:ln>
              <a:noFill/>
            </a:ln>
            <a:effectLst/>
          </c:spPr>
          <c:invertIfNegative val="0"/>
          <c:val>
            <c:numRef>
              <c:f>'FICHA TÉCNICA (GA2)'!$D$25:$D$28</c:f>
              <c:numCache>
                <c:formatCode>_(* #,##0_);_(* \(#,##0\);_(* "-"_);_(@_)</c:formatCode>
                <c:ptCount val="4"/>
                <c:pt idx="3">
                  <c:v>800</c:v>
                </c:pt>
              </c:numCache>
            </c:numRef>
          </c:val>
          <c:extLst>
            <c:ext xmlns:c16="http://schemas.microsoft.com/office/drawing/2014/chart" uri="{C3380CC4-5D6E-409C-BE32-E72D297353CC}">
              <c16:uniqueId val="{00000001-9B9F-433F-92B6-AE20E0A096E5}"/>
            </c:ext>
          </c:extLst>
        </c:ser>
        <c:ser>
          <c:idx val="2"/>
          <c:order val="2"/>
          <c:tx>
            <c:strRef>
              <c:f>'FICHA TÉCNICA (GA2)'!$H$23</c:f>
              <c:strCache>
                <c:ptCount val="1"/>
                <c:pt idx="0">
                  <c:v>Resultados</c:v>
                </c:pt>
              </c:strCache>
            </c:strRef>
          </c:tx>
          <c:spPr>
            <a:solidFill>
              <a:schemeClr val="accent3"/>
            </a:solidFill>
            <a:ln>
              <a:noFill/>
            </a:ln>
            <a:effectLst/>
          </c:spPr>
          <c:invertIfNegative val="0"/>
          <c:val>
            <c:numRef>
              <c:f>'FICHA TÉCNICA (GA2)'!$H$25:$H$28</c:f>
              <c:numCache>
                <c:formatCode>_(* #,##0_);_(* \(#,##0\);_(* "-"_);_(@_)</c:formatCode>
                <c:ptCount val="4"/>
                <c:pt idx="3">
                  <c:v>0</c:v>
                </c:pt>
              </c:numCache>
            </c:numRef>
          </c:val>
          <c:extLst>
            <c:ext xmlns:c16="http://schemas.microsoft.com/office/drawing/2014/chart" uri="{C3380CC4-5D6E-409C-BE32-E72D297353CC}">
              <c16:uniqueId val="{00000002-9B9F-433F-92B6-AE20E0A096E5}"/>
            </c:ext>
          </c:extLst>
        </c:ser>
        <c:dLbls>
          <c:showLegendKey val="0"/>
          <c:showVal val="0"/>
          <c:showCatName val="0"/>
          <c:showSerName val="0"/>
          <c:showPercent val="0"/>
          <c:showBubbleSize val="0"/>
        </c:dLbls>
        <c:gapWidth val="61"/>
        <c:overlap val="3"/>
        <c:axId val="275236320"/>
        <c:axId val="275232008"/>
      </c:barChart>
      <c:catAx>
        <c:axId val="275236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5232008"/>
        <c:crosses val="autoZero"/>
        <c:auto val="1"/>
        <c:lblAlgn val="ctr"/>
        <c:lblOffset val="100"/>
        <c:noMultiLvlLbl val="0"/>
      </c:catAx>
      <c:valAx>
        <c:axId val="2752320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5236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TÉCNICA(P2)'!$C$24</c:f>
              <c:strCache>
                <c:ptCount val="1"/>
                <c:pt idx="0">
                  <c:v>Meta final</c:v>
                </c:pt>
              </c:strCache>
            </c:strRef>
          </c:tx>
          <c:spPr>
            <a:solidFill>
              <a:schemeClr val="accent1"/>
            </a:solidFill>
            <a:ln>
              <a:noFill/>
            </a:ln>
            <a:effectLst/>
          </c:spPr>
          <c:invertIfNegative val="0"/>
          <c:val>
            <c:numRef>
              <c:f>'FICHA TÉCNICA(P2)'!$C$25:$C$28</c:f>
              <c:numCache>
                <c:formatCode>_(* #,##0_);_(* \(#,##0\);_(* "-"_);_(@_)</c:formatCode>
                <c:ptCount val="4"/>
                <c:pt idx="0" formatCode="0%">
                  <c:v>1</c:v>
                </c:pt>
              </c:numCache>
            </c:numRef>
          </c:val>
          <c:extLst>
            <c:ext xmlns:c16="http://schemas.microsoft.com/office/drawing/2014/chart" uri="{C3380CC4-5D6E-409C-BE32-E72D297353CC}">
              <c16:uniqueId val="{00000000-700D-4E22-A752-C019756DB5F6}"/>
            </c:ext>
          </c:extLst>
        </c:ser>
        <c:ser>
          <c:idx val="1"/>
          <c:order val="1"/>
          <c:tx>
            <c:strRef>
              <c:f>'FICHA TÉCNICA(P2)'!$D$24</c:f>
              <c:strCache>
                <c:ptCount val="1"/>
                <c:pt idx="0">
                  <c:v>Meta periodo</c:v>
                </c:pt>
              </c:strCache>
            </c:strRef>
          </c:tx>
          <c:spPr>
            <a:solidFill>
              <a:schemeClr val="accent2"/>
            </a:solidFill>
            <a:ln>
              <a:noFill/>
            </a:ln>
            <a:effectLst/>
          </c:spPr>
          <c:invertIfNegative val="0"/>
          <c:val>
            <c:numRef>
              <c:f>'FICHA TÉCNICA(P2)'!$D$25:$D$28</c:f>
              <c:numCache>
                <c:formatCode>0%</c:formatCode>
                <c:ptCount val="4"/>
                <c:pt idx="0">
                  <c:v>1</c:v>
                </c:pt>
                <c:pt idx="1">
                  <c:v>1</c:v>
                </c:pt>
                <c:pt idx="2">
                  <c:v>1</c:v>
                </c:pt>
                <c:pt idx="3">
                  <c:v>1</c:v>
                </c:pt>
              </c:numCache>
            </c:numRef>
          </c:val>
          <c:extLst>
            <c:ext xmlns:c16="http://schemas.microsoft.com/office/drawing/2014/chart" uri="{C3380CC4-5D6E-409C-BE32-E72D297353CC}">
              <c16:uniqueId val="{00000001-700D-4E22-A752-C019756DB5F6}"/>
            </c:ext>
          </c:extLst>
        </c:ser>
        <c:ser>
          <c:idx val="2"/>
          <c:order val="2"/>
          <c:tx>
            <c:strRef>
              <c:f>'FICHA TÉCNICA(P2)'!$H$23</c:f>
              <c:strCache>
                <c:ptCount val="1"/>
                <c:pt idx="0">
                  <c:v>Resultados</c:v>
                </c:pt>
              </c:strCache>
            </c:strRef>
          </c:tx>
          <c:spPr>
            <a:solidFill>
              <a:schemeClr val="accent3"/>
            </a:solidFill>
            <a:ln>
              <a:noFill/>
            </a:ln>
            <a:effectLst/>
          </c:spPr>
          <c:invertIfNegative val="0"/>
          <c:val>
            <c:numRef>
              <c:f>'FICHA TÉCNICA(P2)'!$H$25:$H$28</c:f>
              <c:numCache>
                <c:formatCode>0%</c:formatCode>
                <c:ptCount val="4"/>
              </c:numCache>
            </c:numRef>
          </c:val>
          <c:extLst>
            <c:ext xmlns:c16="http://schemas.microsoft.com/office/drawing/2014/chart" uri="{C3380CC4-5D6E-409C-BE32-E72D297353CC}">
              <c16:uniqueId val="{00000002-700D-4E22-A752-C019756DB5F6}"/>
            </c:ext>
          </c:extLst>
        </c:ser>
        <c:dLbls>
          <c:showLegendKey val="0"/>
          <c:showVal val="0"/>
          <c:showCatName val="0"/>
          <c:showSerName val="0"/>
          <c:showPercent val="0"/>
          <c:showBubbleSize val="0"/>
        </c:dLbls>
        <c:gapWidth val="61"/>
        <c:overlap val="3"/>
        <c:axId val="272610752"/>
        <c:axId val="272613104"/>
      </c:barChart>
      <c:catAx>
        <c:axId val="27261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2613104"/>
        <c:crosses val="autoZero"/>
        <c:auto val="1"/>
        <c:lblAlgn val="ctr"/>
        <c:lblOffset val="100"/>
        <c:noMultiLvlLbl val="0"/>
      </c:catAx>
      <c:valAx>
        <c:axId val="272613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2610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(AA1)'!$C$24</c:f>
              <c:strCache>
                <c:ptCount val="1"/>
                <c:pt idx="0">
                  <c:v>Meta final</c:v>
                </c:pt>
              </c:strCache>
            </c:strRef>
          </c:tx>
          <c:spPr>
            <a:solidFill>
              <a:srgbClr val="4472C4"/>
            </a:solidFill>
            <a:ln w="25400">
              <a:noFill/>
            </a:ln>
          </c:spPr>
          <c:invertIfNegative val="0"/>
          <c:val>
            <c:numRef>
              <c:f>'FICHA TÉCNICA (AA1)'!$C$25:$C$28</c:f>
              <c:numCache>
                <c:formatCode>_(* #,##0_);_(* \(#,##0\);_(* "-"_);_(@_)</c:formatCode>
                <c:ptCount val="4"/>
                <c:pt idx="0">
                  <c:v>100</c:v>
                </c:pt>
              </c:numCache>
            </c:numRef>
          </c:val>
          <c:extLst>
            <c:ext xmlns:c16="http://schemas.microsoft.com/office/drawing/2014/chart" uri="{C3380CC4-5D6E-409C-BE32-E72D297353CC}">
              <c16:uniqueId val="{00000000-E2BB-4E95-9D7C-EC58299B479E}"/>
            </c:ext>
          </c:extLst>
        </c:ser>
        <c:ser>
          <c:idx val="1"/>
          <c:order val="1"/>
          <c:tx>
            <c:strRef>
              <c:f>'FICHA TÉCNICA (AA1)'!$D$24</c:f>
              <c:strCache>
                <c:ptCount val="1"/>
                <c:pt idx="0">
                  <c:v>Meta periodo</c:v>
                </c:pt>
              </c:strCache>
            </c:strRef>
          </c:tx>
          <c:spPr>
            <a:solidFill>
              <a:srgbClr val="ED7D31"/>
            </a:solidFill>
            <a:ln w="25400">
              <a:noFill/>
            </a:ln>
          </c:spPr>
          <c:invertIfNegative val="0"/>
          <c:val>
            <c:numRef>
              <c:f>'FICHA TÉCNICA (AA1)'!$D$25:$D$28</c:f>
              <c:numCache>
                <c:formatCode>_(* #,##0_);_(* \(#,##0\);_(* "-"_);_(@_)</c:formatCode>
                <c:ptCount val="4"/>
                <c:pt idx="0">
                  <c:v>100</c:v>
                </c:pt>
                <c:pt idx="1">
                  <c:v>100</c:v>
                </c:pt>
                <c:pt idx="2">
                  <c:v>100</c:v>
                </c:pt>
                <c:pt idx="3">
                  <c:v>100</c:v>
                </c:pt>
              </c:numCache>
            </c:numRef>
          </c:val>
          <c:extLst>
            <c:ext xmlns:c16="http://schemas.microsoft.com/office/drawing/2014/chart" uri="{C3380CC4-5D6E-409C-BE32-E72D297353CC}">
              <c16:uniqueId val="{00000001-E2BB-4E95-9D7C-EC58299B479E}"/>
            </c:ext>
          </c:extLst>
        </c:ser>
        <c:ser>
          <c:idx val="2"/>
          <c:order val="2"/>
          <c:tx>
            <c:strRef>
              <c:f>'FICHA TÉCNICA (AA1)'!$H$23</c:f>
              <c:strCache>
                <c:ptCount val="1"/>
                <c:pt idx="0">
                  <c:v>Resultados</c:v>
                </c:pt>
              </c:strCache>
            </c:strRef>
          </c:tx>
          <c:spPr>
            <a:solidFill>
              <a:srgbClr val="A5A5A5"/>
            </a:solidFill>
            <a:ln w="25400">
              <a:noFill/>
            </a:ln>
          </c:spPr>
          <c:invertIfNegative val="0"/>
          <c:val>
            <c:numRef>
              <c:f>'FICHA TÉCNICA (AA1)'!$H$25:$H$28</c:f>
              <c:numCache>
                <c:formatCode>_(* #,##0_);_(* \(#,##0\);_(* "-"_);_(@_)</c:formatCode>
                <c:ptCount val="4"/>
              </c:numCache>
            </c:numRef>
          </c:val>
          <c:extLst>
            <c:ext xmlns:c16="http://schemas.microsoft.com/office/drawing/2014/chart" uri="{C3380CC4-5D6E-409C-BE32-E72D297353CC}">
              <c16:uniqueId val="{00000002-E2BB-4E95-9D7C-EC58299B479E}"/>
            </c:ext>
          </c:extLst>
        </c:ser>
        <c:dLbls>
          <c:showLegendKey val="0"/>
          <c:showVal val="0"/>
          <c:showCatName val="0"/>
          <c:showSerName val="0"/>
          <c:showPercent val="0"/>
          <c:showBubbleSize val="0"/>
        </c:dLbls>
        <c:gapWidth val="61"/>
        <c:overlap val="3"/>
        <c:axId val="276103528"/>
        <c:axId val="276103136"/>
      </c:barChart>
      <c:catAx>
        <c:axId val="276103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276103136"/>
        <c:crosses val="autoZero"/>
        <c:auto val="1"/>
        <c:lblAlgn val="ctr"/>
        <c:lblOffset val="100"/>
        <c:noMultiLvlLbl val="0"/>
      </c:catAx>
      <c:valAx>
        <c:axId val="2761031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CO"/>
          </a:p>
        </c:txPr>
        <c:crossAx val="276103528"/>
        <c:crosses val="autoZero"/>
        <c:crossBetween val="between"/>
      </c:valAx>
      <c:spPr>
        <a:noFill/>
        <a:ln w="25400">
          <a:noFill/>
        </a:ln>
      </c:spPr>
    </c:plotArea>
    <c:legend>
      <c:legendPos val="r"/>
      <c:layout>
        <c:manualLayout>
          <c:xMode val="edge"/>
          <c:yMode val="edge"/>
          <c:x val="0.21348338031445346"/>
          <c:y val="0.80821917808219179"/>
          <c:w val="0.56404556272555606"/>
          <c:h val="0.15068493150684931"/>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158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(AA2)'!$C$24</c:f>
              <c:strCache>
                <c:ptCount val="1"/>
                <c:pt idx="0">
                  <c:v>Meta final</c:v>
                </c:pt>
              </c:strCache>
            </c:strRef>
          </c:tx>
          <c:spPr>
            <a:solidFill>
              <a:srgbClr val="4472C4"/>
            </a:solidFill>
            <a:ln w="25400">
              <a:noFill/>
            </a:ln>
          </c:spPr>
          <c:invertIfNegative val="0"/>
          <c:val>
            <c:numRef>
              <c:f>'FICHA TÉCNICA (AA2)'!$C$25:$C$28</c:f>
              <c:numCache>
                <c:formatCode>_(* #,##0_);_(* \(#,##0\);_(* "-"_);_(@_)</c:formatCode>
                <c:ptCount val="4"/>
                <c:pt idx="0">
                  <c:v>96</c:v>
                </c:pt>
              </c:numCache>
            </c:numRef>
          </c:val>
          <c:extLst>
            <c:ext xmlns:c16="http://schemas.microsoft.com/office/drawing/2014/chart" uri="{C3380CC4-5D6E-409C-BE32-E72D297353CC}">
              <c16:uniqueId val="{00000000-9B2D-4D57-A0F9-1B4747464F6F}"/>
            </c:ext>
          </c:extLst>
        </c:ser>
        <c:ser>
          <c:idx val="1"/>
          <c:order val="1"/>
          <c:tx>
            <c:strRef>
              <c:f>'FICHA TÉCNICA (AA2)'!$D$24</c:f>
              <c:strCache>
                <c:ptCount val="1"/>
                <c:pt idx="0">
                  <c:v>Meta periodo</c:v>
                </c:pt>
              </c:strCache>
            </c:strRef>
          </c:tx>
          <c:spPr>
            <a:solidFill>
              <a:srgbClr val="ED7D31"/>
            </a:solidFill>
            <a:ln w="25400">
              <a:noFill/>
            </a:ln>
          </c:spPr>
          <c:invertIfNegative val="0"/>
          <c:val>
            <c:numRef>
              <c:f>'FICHA TÉCNICA (AA2)'!$D$25:$D$28</c:f>
              <c:numCache>
                <c:formatCode>_(* #,##0_);_(* \(#,##0\);_(* "-"_);_(@_)</c:formatCode>
                <c:ptCount val="4"/>
                <c:pt idx="1">
                  <c:v>96</c:v>
                </c:pt>
                <c:pt idx="3">
                  <c:v>96</c:v>
                </c:pt>
              </c:numCache>
            </c:numRef>
          </c:val>
          <c:extLst>
            <c:ext xmlns:c16="http://schemas.microsoft.com/office/drawing/2014/chart" uri="{C3380CC4-5D6E-409C-BE32-E72D297353CC}">
              <c16:uniqueId val="{00000001-9B2D-4D57-A0F9-1B4747464F6F}"/>
            </c:ext>
          </c:extLst>
        </c:ser>
        <c:ser>
          <c:idx val="2"/>
          <c:order val="2"/>
          <c:tx>
            <c:strRef>
              <c:f>'FICHA TÉCNICA (AA2)'!$H$23</c:f>
              <c:strCache>
                <c:ptCount val="1"/>
                <c:pt idx="0">
                  <c:v>Resultados</c:v>
                </c:pt>
              </c:strCache>
            </c:strRef>
          </c:tx>
          <c:spPr>
            <a:solidFill>
              <a:srgbClr val="A5A5A5"/>
            </a:solidFill>
            <a:ln w="25400">
              <a:noFill/>
            </a:ln>
          </c:spPr>
          <c:invertIfNegative val="0"/>
          <c:val>
            <c:numRef>
              <c:f>'FICHA TÉCNICA (AA2)'!$H$25:$H$28</c:f>
              <c:numCache>
                <c:formatCode>_(* #,##0_);_(* \(#,##0\);_(* "-"_);_(@_)</c:formatCode>
                <c:ptCount val="4"/>
              </c:numCache>
            </c:numRef>
          </c:val>
          <c:extLst>
            <c:ext xmlns:c16="http://schemas.microsoft.com/office/drawing/2014/chart" uri="{C3380CC4-5D6E-409C-BE32-E72D297353CC}">
              <c16:uniqueId val="{00000002-9B2D-4D57-A0F9-1B4747464F6F}"/>
            </c:ext>
          </c:extLst>
        </c:ser>
        <c:dLbls>
          <c:showLegendKey val="0"/>
          <c:showVal val="0"/>
          <c:showCatName val="0"/>
          <c:showSerName val="0"/>
          <c:showPercent val="0"/>
          <c:showBubbleSize val="0"/>
        </c:dLbls>
        <c:gapWidth val="61"/>
        <c:overlap val="3"/>
        <c:axId val="276106664"/>
        <c:axId val="276100392"/>
      </c:barChart>
      <c:catAx>
        <c:axId val="276106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276100392"/>
        <c:crosses val="autoZero"/>
        <c:auto val="1"/>
        <c:lblAlgn val="ctr"/>
        <c:lblOffset val="100"/>
        <c:noMultiLvlLbl val="0"/>
      </c:catAx>
      <c:valAx>
        <c:axId val="2761003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CO"/>
          </a:p>
        </c:txPr>
        <c:crossAx val="276106664"/>
        <c:crosses val="autoZero"/>
        <c:crossBetween val="between"/>
      </c:valAx>
      <c:spPr>
        <a:noFill/>
        <a:ln w="25400">
          <a:noFill/>
        </a:ln>
      </c:spPr>
    </c:plotArea>
    <c:legend>
      <c:legendPos val="r"/>
      <c:layout>
        <c:manualLayout>
          <c:xMode val="edge"/>
          <c:yMode val="edge"/>
          <c:x val="0.21573057379144772"/>
          <c:y val="0.80821917808219179"/>
          <c:w val="0.55955117577156754"/>
          <c:h val="0.15068493150684931"/>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158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(AA3)'!$C$24</c:f>
              <c:strCache>
                <c:ptCount val="1"/>
                <c:pt idx="0">
                  <c:v>Meta final</c:v>
                </c:pt>
              </c:strCache>
            </c:strRef>
          </c:tx>
          <c:spPr>
            <a:solidFill>
              <a:srgbClr val="4472C4"/>
            </a:solidFill>
            <a:ln w="25400">
              <a:noFill/>
            </a:ln>
          </c:spPr>
          <c:invertIfNegative val="0"/>
          <c:val>
            <c:numRef>
              <c:f>'FICHA TÉCNICA (AA3)'!$C$25:$C$28</c:f>
              <c:numCache>
                <c:formatCode>_(* #,##0_);_(* \(#,##0\);_(* "-"_);_(@_)</c:formatCode>
                <c:ptCount val="4"/>
                <c:pt idx="0">
                  <c:v>98</c:v>
                </c:pt>
              </c:numCache>
            </c:numRef>
          </c:val>
          <c:extLst>
            <c:ext xmlns:c16="http://schemas.microsoft.com/office/drawing/2014/chart" uri="{C3380CC4-5D6E-409C-BE32-E72D297353CC}">
              <c16:uniqueId val="{00000000-0C6B-4441-989C-E0C25B04ECBC}"/>
            </c:ext>
          </c:extLst>
        </c:ser>
        <c:ser>
          <c:idx val="1"/>
          <c:order val="1"/>
          <c:tx>
            <c:strRef>
              <c:f>'FICHA TÉCNICA (AA3)'!$D$24</c:f>
              <c:strCache>
                <c:ptCount val="1"/>
                <c:pt idx="0">
                  <c:v>Meta periodo</c:v>
                </c:pt>
              </c:strCache>
            </c:strRef>
          </c:tx>
          <c:spPr>
            <a:solidFill>
              <a:srgbClr val="ED7D31"/>
            </a:solidFill>
            <a:ln w="25400">
              <a:noFill/>
            </a:ln>
          </c:spPr>
          <c:invertIfNegative val="0"/>
          <c:val>
            <c:numRef>
              <c:f>'FICHA TÉCNICA (AA3)'!$D$25:$D$28</c:f>
              <c:numCache>
                <c:formatCode>_(* #,##0_);_(* \(#,##0\);_(* "-"_);_(@_)</c:formatCode>
                <c:ptCount val="4"/>
                <c:pt idx="1">
                  <c:v>98</c:v>
                </c:pt>
                <c:pt idx="3">
                  <c:v>98</c:v>
                </c:pt>
              </c:numCache>
            </c:numRef>
          </c:val>
          <c:extLst>
            <c:ext xmlns:c16="http://schemas.microsoft.com/office/drawing/2014/chart" uri="{C3380CC4-5D6E-409C-BE32-E72D297353CC}">
              <c16:uniqueId val="{00000001-0C6B-4441-989C-E0C25B04ECBC}"/>
            </c:ext>
          </c:extLst>
        </c:ser>
        <c:ser>
          <c:idx val="2"/>
          <c:order val="2"/>
          <c:tx>
            <c:strRef>
              <c:f>'FICHA TÉCNICA (AA3)'!$H$23</c:f>
              <c:strCache>
                <c:ptCount val="1"/>
                <c:pt idx="0">
                  <c:v>Resultados</c:v>
                </c:pt>
              </c:strCache>
            </c:strRef>
          </c:tx>
          <c:spPr>
            <a:solidFill>
              <a:srgbClr val="A5A5A5"/>
            </a:solidFill>
            <a:ln w="25400">
              <a:noFill/>
            </a:ln>
          </c:spPr>
          <c:invertIfNegative val="0"/>
          <c:val>
            <c:numRef>
              <c:f>'FICHA TÉCNICA (AA3)'!$H$25:$H$28</c:f>
              <c:numCache>
                <c:formatCode>_(* #,##0_);_(* \(#,##0\);_(* "-"_);_(@_)</c:formatCode>
                <c:ptCount val="4"/>
              </c:numCache>
            </c:numRef>
          </c:val>
          <c:extLst>
            <c:ext xmlns:c16="http://schemas.microsoft.com/office/drawing/2014/chart" uri="{C3380CC4-5D6E-409C-BE32-E72D297353CC}">
              <c16:uniqueId val="{00000002-0C6B-4441-989C-E0C25B04ECBC}"/>
            </c:ext>
          </c:extLst>
        </c:ser>
        <c:dLbls>
          <c:showLegendKey val="0"/>
          <c:showVal val="0"/>
          <c:showCatName val="0"/>
          <c:showSerName val="0"/>
          <c:showPercent val="0"/>
          <c:showBubbleSize val="0"/>
        </c:dLbls>
        <c:gapWidth val="61"/>
        <c:overlap val="3"/>
        <c:axId val="276101176"/>
        <c:axId val="276107056"/>
      </c:barChart>
      <c:catAx>
        <c:axId val="276101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276107056"/>
        <c:crosses val="autoZero"/>
        <c:auto val="1"/>
        <c:lblAlgn val="ctr"/>
        <c:lblOffset val="100"/>
        <c:noMultiLvlLbl val="0"/>
      </c:catAx>
      <c:valAx>
        <c:axId val="2761070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CO"/>
          </a:p>
        </c:txPr>
        <c:crossAx val="276101176"/>
        <c:crosses val="autoZero"/>
        <c:crossBetween val="between"/>
      </c:valAx>
      <c:spPr>
        <a:noFill/>
        <a:ln w="25400">
          <a:noFill/>
        </a:ln>
      </c:spPr>
    </c:plotArea>
    <c:legend>
      <c:legendPos val="r"/>
      <c:layout>
        <c:manualLayout>
          <c:xMode val="edge"/>
          <c:yMode val="edge"/>
          <c:x val="0.21797776726844195"/>
          <c:y val="0.80821917808219179"/>
          <c:w val="0.55955117577156754"/>
          <c:h val="0.15068493150684931"/>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1587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3718-4D6E-A970-7AF4881BCB19}"/>
            </c:ext>
          </c:extLst>
        </c:ser>
        <c:ser>
          <c:idx val="1"/>
          <c:order val="1"/>
          <c:spPr>
            <a:solidFill>
              <a:schemeClr val="accent2"/>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3718-4D6E-A970-7AF4881BCB19}"/>
            </c:ext>
          </c:extLst>
        </c:ser>
        <c:ser>
          <c:idx val="2"/>
          <c:order val="2"/>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2-3718-4D6E-A970-7AF4881BCB19}"/>
            </c:ext>
          </c:extLst>
        </c:ser>
        <c:dLbls>
          <c:showLegendKey val="0"/>
          <c:showVal val="0"/>
          <c:showCatName val="0"/>
          <c:showSerName val="0"/>
          <c:showPercent val="0"/>
          <c:showBubbleSize val="0"/>
        </c:dLbls>
        <c:gapWidth val="61"/>
        <c:overlap val="3"/>
        <c:axId val="276104312"/>
        <c:axId val="276102352"/>
      </c:barChart>
      <c:catAx>
        <c:axId val="276104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102352"/>
        <c:crosses val="autoZero"/>
        <c:auto val="1"/>
        <c:lblAlgn val="ctr"/>
        <c:lblOffset val="100"/>
        <c:noMultiLvlLbl val="0"/>
      </c:catAx>
      <c:valAx>
        <c:axId val="276102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104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(GC1)'!$C$24</c:f>
              <c:strCache>
                <c:ptCount val="1"/>
                <c:pt idx="0">
                  <c:v>Meta final</c:v>
                </c:pt>
              </c:strCache>
            </c:strRef>
          </c:tx>
          <c:spPr>
            <a:solidFill>
              <a:schemeClr val="accent1"/>
            </a:solidFill>
            <a:ln>
              <a:noFill/>
            </a:ln>
            <a:effectLst/>
          </c:spPr>
          <c:invertIfNegative val="0"/>
          <c:val>
            <c:numRef>
              <c:f>'FICHA TÉCNICA (GC1)'!$C$25:$C$28</c:f>
              <c:numCache>
                <c:formatCode>0</c:formatCode>
                <c:ptCount val="4"/>
                <c:pt idx="0">
                  <c:v>1</c:v>
                </c:pt>
              </c:numCache>
            </c:numRef>
          </c:val>
          <c:extLst>
            <c:ext xmlns:c16="http://schemas.microsoft.com/office/drawing/2014/chart" uri="{C3380CC4-5D6E-409C-BE32-E72D297353CC}">
              <c16:uniqueId val="{00000000-A139-430B-8C12-D7F85C7E5CE3}"/>
            </c:ext>
          </c:extLst>
        </c:ser>
        <c:ser>
          <c:idx val="1"/>
          <c:order val="1"/>
          <c:tx>
            <c:strRef>
              <c:f>'FICHA TÉCNICA (GC1)'!$D$24</c:f>
              <c:strCache>
                <c:ptCount val="1"/>
                <c:pt idx="0">
                  <c:v>Meta periodo</c:v>
                </c:pt>
              </c:strCache>
            </c:strRef>
          </c:tx>
          <c:spPr>
            <a:solidFill>
              <a:schemeClr val="accent2"/>
            </a:solidFill>
            <a:ln>
              <a:noFill/>
            </a:ln>
            <a:effectLst/>
          </c:spPr>
          <c:invertIfNegative val="0"/>
          <c:val>
            <c:numRef>
              <c:f>'FICHA TÉCNICA (GC1)'!$D$25:$D$28</c:f>
              <c:numCache>
                <c:formatCode>_(* #,##0_);_(* \(#,##0\);_(* "-"_);_(@_)</c:formatCode>
                <c:ptCount val="4"/>
                <c:pt idx="3">
                  <c:v>1</c:v>
                </c:pt>
              </c:numCache>
            </c:numRef>
          </c:val>
          <c:extLst>
            <c:ext xmlns:c16="http://schemas.microsoft.com/office/drawing/2014/chart" uri="{C3380CC4-5D6E-409C-BE32-E72D297353CC}">
              <c16:uniqueId val="{0000000C-A139-430B-8C12-D7F85C7E5CE3}"/>
            </c:ext>
          </c:extLst>
        </c:ser>
        <c:ser>
          <c:idx val="2"/>
          <c:order val="2"/>
          <c:tx>
            <c:strRef>
              <c:f>'FICHA TÉCNICA (GC1)'!$H$23</c:f>
              <c:strCache>
                <c:ptCount val="1"/>
                <c:pt idx="0">
                  <c:v>Resultados</c:v>
                </c:pt>
              </c:strCache>
            </c:strRef>
          </c:tx>
          <c:spPr>
            <a:solidFill>
              <a:schemeClr val="accent3"/>
            </a:solidFill>
            <a:ln>
              <a:noFill/>
            </a:ln>
            <a:effectLst/>
          </c:spPr>
          <c:invertIfNegative val="0"/>
          <c:val>
            <c:numRef>
              <c:f>'FICHA TÉCNICA (GC1)'!$H$25:$H$28</c:f>
              <c:numCache>
                <c:formatCode>_(* #,##0_);_(* \(#,##0\);_(* "-"_);_(@_)</c:formatCode>
                <c:ptCount val="4"/>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276105096"/>
        <c:axId val="276100784"/>
      </c:barChart>
      <c:catAx>
        <c:axId val="276105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100784"/>
        <c:crosses val="autoZero"/>
        <c:auto val="1"/>
        <c:lblAlgn val="ctr"/>
        <c:lblOffset val="100"/>
        <c:noMultiLvlLbl val="0"/>
      </c:catAx>
      <c:valAx>
        <c:axId val="276100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105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(PI1)'!$C$20</c:f>
              <c:strCache>
                <c:ptCount val="1"/>
                <c:pt idx="0">
                  <c:v>Meta final</c:v>
                </c:pt>
              </c:strCache>
            </c:strRef>
          </c:tx>
          <c:spPr>
            <a:solidFill>
              <a:schemeClr val="accent1"/>
            </a:solidFill>
            <a:ln>
              <a:noFill/>
            </a:ln>
            <a:effectLst/>
          </c:spPr>
          <c:invertIfNegative val="0"/>
          <c:val>
            <c:numRef>
              <c:f>'FICHA TÉCNICA (PI1)'!$C$21:$C$24</c:f>
              <c:numCache>
                <c:formatCode>_-* #,##0.0_-;\-* #,##0.0_-;_-* "-"_-;_-@_-</c:formatCode>
                <c:ptCount val="4"/>
                <c:pt idx="0">
                  <c:v>84.4</c:v>
                </c:pt>
              </c:numCache>
            </c:numRef>
          </c:val>
          <c:extLst>
            <c:ext xmlns:c16="http://schemas.microsoft.com/office/drawing/2014/chart" uri="{C3380CC4-5D6E-409C-BE32-E72D297353CC}">
              <c16:uniqueId val="{00000000-6056-48D6-B9EA-1632284682F6}"/>
            </c:ext>
          </c:extLst>
        </c:ser>
        <c:ser>
          <c:idx val="1"/>
          <c:order val="1"/>
          <c:tx>
            <c:strRef>
              <c:f>'FICHA TÉCNICA (PI1)'!$D$20</c:f>
              <c:strCache>
                <c:ptCount val="1"/>
                <c:pt idx="0">
                  <c:v>Meta periodo</c:v>
                </c:pt>
              </c:strCache>
            </c:strRef>
          </c:tx>
          <c:spPr>
            <a:solidFill>
              <a:schemeClr val="accent2"/>
            </a:solidFill>
            <a:ln>
              <a:noFill/>
            </a:ln>
            <a:effectLst/>
          </c:spPr>
          <c:invertIfNegative val="0"/>
          <c:val>
            <c:numRef>
              <c:f>'FICHA TÉCNICA (PI1)'!$D$21:$D$24</c:f>
              <c:numCache>
                <c:formatCode>_-* #,##0.0000_-;\-* #,##0.0000_-;_-* "-"_-;_-@_-</c:formatCode>
                <c:ptCount val="4"/>
                <c:pt idx="3" formatCode="_-* #,##0.0_-;\-* #,##0.0_-;_-* &quot;-&quot;_-;_-@_-">
                  <c:v>84.4</c:v>
                </c:pt>
              </c:numCache>
            </c:numRef>
          </c:val>
          <c:extLst>
            <c:ext xmlns:c16="http://schemas.microsoft.com/office/drawing/2014/chart" uri="{C3380CC4-5D6E-409C-BE32-E72D297353CC}">
              <c16:uniqueId val="{00000001-6056-48D6-B9EA-1632284682F6}"/>
            </c:ext>
          </c:extLst>
        </c:ser>
        <c:ser>
          <c:idx val="2"/>
          <c:order val="2"/>
          <c:tx>
            <c:strRef>
              <c:f>'FICHA TÉCNICA (PI1)'!$H$19</c:f>
              <c:strCache>
                <c:ptCount val="1"/>
                <c:pt idx="0">
                  <c:v>Resultados</c:v>
                </c:pt>
              </c:strCache>
            </c:strRef>
          </c:tx>
          <c:spPr>
            <a:solidFill>
              <a:schemeClr val="accent3"/>
            </a:solidFill>
            <a:ln>
              <a:noFill/>
            </a:ln>
            <a:effectLst/>
          </c:spPr>
          <c:invertIfNegative val="0"/>
          <c:val>
            <c:numRef>
              <c:f>'FICHA TÉCNICA (PI1)'!$H$21:$H$24</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2-6056-48D6-B9EA-1632284682F6}"/>
            </c:ext>
          </c:extLst>
        </c:ser>
        <c:dLbls>
          <c:showLegendKey val="0"/>
          <c:showVal val="0"/>
          <c:showCatName val="0"/>
          <c:showSerName val="0"/>
          <c:showPercent val="0"/>
          <c:showBubbleSize val="0"/>
        </c:dLbls>
        <c:gapWidth val="61"/>
        <c:overlap val="3"/>
        <c:axId val="276101960"/>
        <c:axId val="276100000"/>
      </c:barChart>
      <c:catAx>
        <c:axId val="276101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100000"/>
        <c:crosses val="autoZero"/>
        <c:auto val="1"/>
        <c:lblAlgn val="ctr"/>
        <c:lblOffset val="100"/>
        <c:noMultiLvlLbl val="0"/>
      </c:catAx>
      <c:valAx>
        <c:axId val="276100000"/>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101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(RF1)'!$C$24</c:f>
              <c:strCache>
                <c:ptCount val="1"/>
                <c:pt idx="0">
                  <c:v>Meta final</c:v>
                </c:pt>
              </c:strCache>
            </c:strRef>
          </c:tx>
          <c:spPr>
            <a:solidFill>
              <a:schemeClr val="accent1"/>
            </a:solidFill>
            <a:ln>
              <a:noFill/>
            </a:ln>
            <a:effectLst/>
          </c:spPr>
          <c:invertIfNegative val="0"/>
          <c:val>
            <c:numRef>
              <c:f>'FICHA TÉCNICA (RF1)'!$C$25:$C$28</c:f>
              <c:numCache>
                <c:formatCode>General</c:formatCode>
                <c:ptCount val="4"/>
                <c:pt idx="0">
                  <c:v>4</c:v>
                </c:pt>
              </c:numCache>
            </c:numRef>
          </c:val>
          <c:extLst>
            <c:ext xmlns:c16="http://schemas.microsoft.com/office/drawing/2014/chart" uri="{C3380CC4-5D6E-409C-BE32-E72D297353CC}">
              <c16:uniqueId val="{00000000-F201-44EC-8A28-DDBD451B3BFE}"/>
            </c:ext>
          </c:extLst>
        </c:ser>
        <c:ser>
          <c:idx val="1"/>
          <c:order val="1"/>
          <c:tx>
            <c:strRef>
              <c:f>'FICHA TÉCNICA (RF1)'!$D$24</c:f>
              <c:strCache>
                <c:ptCount val="1"/>
                <c:pt idx="0">
                  <c:v>Meta periodo</c:v>
                </c:pt>
              </c:strCache>
            </c:strRef>
          </c:tx>
          <c:spPr>
            <a:solidFill>
              <a:schemeClr val="accent2"/>
            </a:solidFill>
            <a:ln>
              <a:noFill/>
            </a:ln>
            <a:effectLst/>
          </c:spPr>
          <c:invertIfNegative val="0"/>
          <c:val>
            <c:numRef>
              <c:f>'FICHA TÉCNICA (RF1)'!$D$25:$D$28</c:f>
              <c:numCache>
                <c:formatCode>0</c:formatCode>
                <c:ptCount val="4"/>
                <c:pt idx="0">
                  <c:v>0</c:v>
                </c:pt>
                <c:pt idx="1">
                  <c:v>0</c:v>
                </c:pt>
                <c:pt idx="2">
                  <c:v>1</c:v>
                </c:pt>
                <c:pt idx="3">
                  <c:v>3</c:v>
                </c:pt>
              </c:numCache>
            </c:numRef>
          </c:val>
          <c:extLst>
            <c:ext xmlns:c16="http://schemas.microsoft.com/office/drawing/2014/chart" uri="{C3380CC4-5D6E-409C-BE32-E72D297353CC}">
              <c16:uniqueId val="{00000001-F201-44EC-8A28-DDBD451B3BFE}"/>
            </c:ext>
          </c:extLst>
        </c:ser>
        <c:ser>
          <c:idx val="2"/>
          <c:order val="2"/>
          <c:tx>
            <c:strRef>
              <c:f>'FICHA TÉCNICA (RF1)'!$H$23</c:f>
              <c:strCache>
                <c:ptCount val="1"/>
                <c:pt idx="0">
                  <c:v>Resultados</c:v>
                </c:pt>
              </c:strCache>
            </c:strRef>
          </c:tx>
          <c:spPr>
            <a:solidFill>
              <a:schemeClr val="accent3"/>
            </a:solidFill>
            <a:ln>
              <a:noFill/>
            </a:ln>
            <a:effectLst/>
          </c:spPr>
          <c:invertIfNegative val="0"/>
          <c:val>
            <c:numRef>
              <c:f>'FICHA TÉCNICA (RF1)'!$H$25:$H$28</c:f>
              <c:numCache>
                <c:formatCode>0</c:formatCode>
                <c:ptCount val="4"/>
                <c:pt idx="0">
                  <c:v>0</c:v>
                </c:pt>
                <c:pt idx="1">
                  <c:v>0</c:v>
                </c:pt>
                <c:pt idx="2">
                  <c:v>0</c:v>
                </c:pt>
                <c:pt idx="3">
                  <c:v>0</c:v>
                </c:pt>
              </c:numCache>
            </c:numRef>
          </c:val>
          <c:extLst>
            <c:ext xmlns:c16="http://schemas.microsoft.com/office/drawing/2014/chart" uri="{C3380CC4-5D6E-409C-BE32-E72D297353CC}">
              <c16:uniqueId val="{00000002-F201-44EC-8A28-DDBD451B3BFE}"/>
            </c:ext>
          </c:extLst>
        </c:ser>
        <c:dLbls>
          <c:showLegendKey val="0"/>
          <c:showVal val="0"/>
          <c:showCatName val="0"/>
          <c:showSerName val="0"/>
          <c:showPercent val="0"/>
          <c:showBubbleSize val="0"/>
        </c:dLbls>
        <c:gapWidth val="61"/>
        <c:overlap val="3"/>
        <c:axId val="276105488"/>
        <c:axId val="276105880"/>
      </c:barChart>
      <c:catAx>
        <c:axId val="27610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105880"/>
        <c:crosses val="autoZero"/>
        <c:auto val="1"/>
        <c:lblAlgn val="ctr"/>
        <c:lblOffset val="100"/>
        <c:noMultiLvlLbl val="0"/>
      </c:catAx>
      <c:valAx>
        <c:axId val="276105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105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(RF2)'!$C$24</c:f>
              <c:strCache>
                <c:ptCount val="1"/>
                <c:pt idx="0">
                  <c:v>Meta final</c:v>
                </c:pt>
              </c:strCache>
            </c:strRef>
          </c:tx>
          <c:spPr>
            <a:solidFill>
              <a:schemeClr val="accent1"/>
            </a:solidFill>
            <a:ln>
              <a:noFill/>
            </a:ln>
            <a:effectLst/>
          </c:spPr>
          <c:invertIfNegative val="0"/>
          <c:val>
            <c:numRef>
              <c:f>'FICHA TÉCNICA (RF2)'!$C$25:$C$28</c:f>
              <c:numCache>
                <c:formatCode>0.00%</c:formatCode>
                <c:ptCount val="4"/>
                <c:pt idx="0">
                  <c:v>0.9</c:v>
                </c:pt>
              </c:numCache>
            </c:numRef>
          </c:val>
          <c:extLst>
            <c:ext xmlns:c16="http://schemas.microsoft.com/office/drawing/2014/chart" uri="{C3380CC4-5D6E-409C-BE32-E72D297353CC}">
              <c16:uniqueId val="{00000000-A6D5-4546-86CF-CFC41810C075}"/>
            </c:ext>
          </c:extLst>
        </c:ser>
        <c:ser>
          <c:idx val="1"/>
          <c:order val="1"/>
          <c:tx>
            <c:strRef>
              <c:f>'FICHA TÉCNICA (RF2)'!$D$24</c:f>
              <c:strCache>
                <c:ptCount val="1"/>
                <c:pt idx="0">
                  <c:v>Meta periodo</c:v>
                </c:pt>
              </c:strCache>
            </c:strRef>
          </c:tx>
          <c:spPr>
            <a:solidFill>
              <a:schemeClr val="accent2"/>
            </a:solidFill>
            <a:ln>
              <a:noFill/>
            </a:ln>
            <a:effectLst/>
          </c:spPr>
          <c:invertIfNegative val="0"/>
          <c:val>
            <c:numRef>
              <c:f>'FICHA TÉCNICA (RF2)'!$D$25:$D$28</c:f>
              <c:numCache>
                <c:formatCode>0.00%</c:formatCode>
                <c:ptCount val="4"/>
                <c:pt idx="0">
                  <c:v>0.9</c:v>
                </c:pt>
                <c:pt idx="1">
                  <c:v>0.9</c:v>
                </c:pt>
                <c:pt idx="2">
                  <c:v>0.9</c:v>
                </c:pt>
                <c:pt idx="3">
                  <c:v>0.9</c:v>
                </c:pt>
              </c:numCache>
            </c:numRef>
          </c:val>
          <c:extLst>
            <c:ext xmlns:c16="http://schemas.microsoft.com/office/drawing/2014/chart" uri="{C3380CC4-5D6E-409C-BE32-E72D297353CC}">
              <c16:uniqueId val="{00000001-A6D5-4546-86CF-CFC41810C075}"/>
            </c:ext>
          </c:extLst>
        </c:ser>
        <c:ser>
          <c:idx val="2"/>
          <c:order val="2"/>
          <c:tx>
            <c:strRef>
              <c:f>'FICHA TÉCNICA (RF2)'!$H$23</c:f>
              <c:strCache>
                <c:ptCount val="1"/>
                <c:pt idx="0">
                  <c:v>Resultados</c:v>
                </c:pt>
              </c:strCache>
            </c:strRef>
          </c:tx>
          <c:spPr>
            <a:solidFill>
              <a:schemeClr val="accent3"/>
            </a:solidFill>
            <a:ln>
              <a:noFill/>
            </a:ln>
            <a:effectLst/>
          </c:spPr>
          <c:invertIfNegative val="0"/>
          <c:val>
            <c:numRef>
              <c:f>'FICHA TÉCNICA (RF2)'!$H$25:$H$28</c:f>
              <c:numCache>
                <c:formatCode>0.00%</c:formatCode>
                <c:ptCount val="4"/>
                <c:pt idx="0">
                  <c:v>0</c:v>
                </c:pt>
                <c:pt idx="1">
                  <c:v>0</c:v>
                </c:pt>
                <c:pt idx="2">
                  <c:v>0</c:v>
                </c:pt>
                <c:pt idx="3">
                  <c:v>0</c:v>
                </c:pt>
              </c:numCache>
            </c:numRef>
          </c:val>
          <c:extLst>
            <c:ext xmlns:c16="http://schemas.microsoft.com/office/drawing/2014/chart" uri="{C3380CC4-5D6E-409C-BE32-E72D297353CC}">
              <c16:uniqueId val="{00000002-A6D5-4546-86CF-CFC41810C075}"/>
            </c:ext>
          </c:extLst>
        </c:ser>
        <c:dLbls>
          <c:showLegendKey val="0"/>
          <c:showVal val="0"/>
          <c:showCatName val="0"/>
          <c:showSerName val="0"/>
          <c:showPercent val="0"/>
          <c:showBubbleSize val="0"/>
        </c:dLbls>
        <c:gapWidth val="61"/>
        <c:overlap val="3"/>
        <c:axId val="276204624"/>
        <c:axId val="276204232"/>
      </c:barChart>
      <c:catAx>
        <c:axId val="27620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04232"/>
        <c:crosses val="autoZero"/>
        <c:auto val="1"/>
        <c:lblAlgn val="ctr"/>
        <c:lblOffset val="100"/>
        <c:noMultiLvlLbl val="0"/>
      </c:catAx>
      <c:valAx>
        <c:axId val="2762042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0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(R1)'!$C$24</c:f>
              <c:strCache>
                <c:ptCount val="1"/>
                <c:pt idx="0">
                  <c:v>Meta final</c:v>
                </c:pt>
              </c:strCache>
            </c:strRef>
          </c:tx>
          <c:spPr>
            <a:solidFill>
              <a:schemeClr val="accent1"/>
            </a:solidFill>
            <a:ln>
              <a:noFill/>
            </a:ln>
            <a:effectLst/>
          </c:spPr>
          <c:invertIfNegative val="0"/>
          <c:val>
            <c:numRef>
              <c:f>'FICHA TÉCNICA (R1)'!$C$25:$C$28</c:f>
              <c:numCache>
                <c:formatCode>_(* #,##0_);_(* \(#,##0\);_(* "-"_);_(@_)</c:formatCode>
                <c:ptCount val="4"/>
                <c:pt idx="0" formatCode="0%">
                  <c:v>0.98</c:v>
                </c:pt>
              </c:numCache>
            </c:numRef>
          </c:val>
          <c:extLst>
            <c:ext xmlns:c16="http://schemas.microsoft.com/office/drawing/2014/chart" uri="{C3380CC4-5D6E-409C-BE32-E72D297353CC}">
              <c16:uniqueId val="{00000000-DA74-43C3-9394-63C34E6F4CBB}"/>
            </c:ext>
          </c:extLst>
        </c:ser>
        <c:ser>
          <c:idx val="1"/>
          <c:order val="1"/>
          <c:tx>
            <c:strRef>
              <c:f>'FICHA TÉCNICA (R1)'!$D$24</c:f>
              <c:strCache>
                <c:ptCount val="1"/>
                <c:pt idx="0">
                  <c:v>Meta periodo</c:v>
                </c:pt>
              </c:strCache>
            </c:strRef>
          </c:tx>
          <c:spPr>
            <a:solidFill>
              <a:schemeClr val="accent2"/>
            </a:solidFill>
            <a:ln>
              <a:noFill/>
            </a:ln>
            <a:effectLst/>
          </c:spPr>
          <c:invertIfNegative val="0"/>
          <c:val>
            <c:numRef>
              <c:f>'FICHA TÉCNICA (R1)'!$D$25:$D$28</c:f>
              <c:numCache>
                <c:formatCode>0%</c:formatCode>
                <c:ptCount val="4"/>
                <c:pt idx="0">
                  <c:v>0.98</c:v>
                </c:pt>
                <c:pt idx="1">
                  <c:v>0.98</c:v>
                </c:pt>
                <c:pt idx="2">
                  <c:v>0.98</c:v>
                </c:pt>
                <c:pt idx="3">
                  <c:v>0.98</c:v>
                </c:pt>
              </c:numCache>
            </c:numRef>
          </c:val>
          <c:extLst>
            <c:ext xmlns:c16="http://schemas.microsoft.com/office/drawing/2014/chart" uri="{C3380CC4-5D6E-409C-BE32-E72D297353CC}">
              <c16:uniqueId val="{00000001-DA74-43C3-9394-63C34E6F4CBB}"/>
            </c:ext>
          </c:extLst>
        </c:ser>
        <c:ser>
          <c:idx val="2"/>
          <c:order val="2"/>
          <c:tx>
            <c:strRef>
              <c:f>'FICHA TÉCNICA (R1)'!$H$23</c:f>
              <c:strCache>
                <c:ptCount val="1"/>
                <c:pt idx="0">
                  <c:v>Resultados</c:v>
                </c:pt>
              </c:strCache>
            </c:strRef>
          </c:tx>
          <c:spPr>
            <a:solidFill>
              <a:schemeClr val="accent3"/>
            </a:solidFill>
            <a:ln>
              <a:noFill/>
            </a:ln>
            <a:effectLst/>
          </c:spPr>
          <c:invertIfNegative val="0"/>
          <c:val>
            <c:numRef>
              <c:f>'FICHA TÉCNICA (R1)'!$H$25:$H$28</c:f>
              <c:numCache>
                <c:formatCode>_(* #,##0_);_(* \(#,##0\);_(* "-"_);_(@_)</c:formatCode>
                <c:ptCount val="4"/>
              </c:numCache>
            </c:numRef>
          </c:val>
          <c:extLst>
            <c:ext xmlns:c16="http://schemas.microsoft.com/office/drawing/2014/chart" uri="{C3380CC4-5D6E-409C-BE32-E72D297353CC}">
              <c16:uniqueId val="{00000002-DA74-43C3-9394-63C34E6F4CBB}"/>
            </c:ext>
          </c:extLst>
        </c:ser>
        <c:dLbls>
          <c:showLegendKey val="0"/>
          <c:showVal val="0"/>
          <c:showCatName val="0"/>
          <c:showSerName val="0"/>
          <c:showPercent val="0"/>
          <c:showBubbleSize val="0"/>
        </c:dLbls>
        <c:gapWidth val="61"/>
        <c:overlap val="3"/>
        <c:axId val="276210504"/>
        <c:axId val="276207760"/>
      </c:barChart>
      <c:catAx>
        <c:axId val="276210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07760"/>
        <c:crosses val="autoZero"/>
        <c:auto val="1"/>
        <c:lblAlgn val="ctr"/>
        <c:lblOffset val="100"/>
        <c:noMultiLvlLbl val="0"/>
      </c:catAx>
      <c:valAx>
        <c:axId val="276207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10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(R2)'!$C$24</c:f>
              <c:strCache>
                <c:ptCount val="1"/>
                <c:pt idx="0">
                  <c:v>Meta final</c:v>
                </c:pt>
              </c:strCache>
            </c:strRef>
          </c:tx>
          <c:spPr>
            <a:solidFill>
              <a:schemeClr val="accent1"/>
            </a:solidFill>
            <a:ln>
              <a:noFill/>
            </a:ln>
            <a:effectLst/>
          </c:spPr>
          <c:invertIfNegative val="0"/>
          <c:val>
            <c:numRef>
              <c:f>'FICHA TÉCNICA (R2)'!$C$25:$C$28</c:f>
              <c:numCache>
                <c:formatCode>_(* #,##0_);_(* \(#,##0\);_(* "-"_);_(@_)</c:formatCode>
                <c:ptCount val="4"/>
                <c:pt idx="0" formatCode="0%">
                  <c:v>0.97</c:v>
                </c:pt>
              </c:numCache>
            </c:numRef>
          </c:val>
          <c:extLst>
            <c:ext xmlns:c16="http://schemas.microsoft.com/office/drawing/2014/chart" uri="{C3380CC4-5D6E-409C-BE32-E72D297353CC}">
              <c16:uniqueId val="{00000000-0DE3-4C3D-BF94-8438F5A81C4F}"/>
            </c:ext>
          </c:extLst>
        </c:ser>
        <c:ser>
          <c:idx val="1"/>
          <c:order val="1"/>
          <c:tx>
            <c:strRef>
              <c:f>'FICHA TÉCNICA (R2)'!$D$24</c:f>
              <c:strCache>
                <c:ptCount val="1"/>
                <c:pt idx="0">
                  <c:v>Meta periodo</c:v>
                </c:pt>
              </c:strCache>
            </c:strRef>
          </c:tx>
          <c:spPr>
            <a:solidFill>
              <a:schemeClr val="accent2"/>
            </a:solidFill>
            <a:ln>
              <a:noFill/>
            </a:ln>
            <a:effectLst/>
          </c:spPr>
          <c:invertIfNegative val="0"/>
          <c:val>
            <c:numRef>
              <c:f>'FICHA TÉCNICA (R2)'!$D$25:$D$28</c:f>
              <c:numCache>
                <c:formatCode>0%</c:formatCode>
                <c:ptCount val="4"/>
                <c:pt idx="0">
                  <c:v>0.97</c:v>
                </c:pt>
                <c:pt idx="1">
                  <c:v>0.97</c:v>
                </c:pt>
                <c:pt idx="2">
                  <c:v>0.97</c:v>
                </c:pt>
                <c:pt idx="3">
                  <c:v>0.97</c:v>
                </c:pt>
              </c:numCache>
            </c:numRef>
          </c:val>
          <c:extLst>
            <c:ext xmlns:c16="http://schemas.microsoft.com/office/drawing/2014/chart" uri="{C3380CC4-5D6E-409C-BE32-E72D297353CC}">
              <c16:uniqueId val="{00000001-0DE3-4C3D-BF94-8438F5A81C4F}"/>
            </c:ext>
          </c:extLst>
        </c:ser>
        <c:ser>
          <c:idx val="2"/>
          <c:order val="2"/>
          <c:tx>
            <c:strRef>
              <c:f>'FICHA TÉCNICA (R2)'!$H$23</c:f>
              <c:strCache>
                <c:ptCount val="1"/>
                <c:pt idx="0">
                  <c:v>Resultados</c:v>
                </c:pt>
              </c:strCache>
            </c:strRef>
          </c:tx>
          <c:spPr>
            <a:solidFill>
              <a:schemeClr val="accent3"/>
            </a:solidFill>
            <a:ln>
              <a:noFill/>
            </a:ln>
            <a:effectLst/>
          </c:spPr>
          <c:invertIfNegative val="0"/>
          <c:val>
            <c:numRef>
              <c:f>'FICHA TÉCNICA (R2)'!$H$25:$H$28</c:f>
              <c:numCache>
                <c:formatCode>_(* #,##0_);_(* \(#,##0\);_(* "-"_);_(@_)</c:formatCode>
                <c:ptCount val="4"/>
              </c:numCache>
            </c:numRef>
          </c:val>
          <c:extLst>
            <c:ext xmlns:c16="http://schemas.microsoft.com/office/drawing/2014/chart" uri="{C3380CC4-5D6E-409C-BE32-E72D297353CC}">
              <c16:uniqueId val="{00000002-0DE3-4C3D-BF94-8438F5A81C4F}"/>
            </c:ext>
          </c:extLst>
        </c:ser>
        <c:dLbls>
          <c:showLegendKey val="0"/>
          <c:showVal val="0"/>
          <c:showCatName val="0"/>
          <c:showSerName val="0"/>
          <c:showPercent val="0"/>
          <c:showBubbleSize val="0"/>
        </c:dLbls>
        <c:gapWidth val="61"/>
        <c:overlap val="3"/>
        <c:axId val="276205800"/>
        <c:axId val="276203840"/>
      </c:barChart>
      <c:catAx>
        <c:axId val="276205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03840"/>
        <c:crosses val="autoZero"/>
        <c:auto val="1"/>
        <c:lblAlgn val="ctr"/>
        <c:lblOffset val="100"/>
        <c:noMultiLvlLbl val="0"/>
      </c:catAx>
      <c:valAx>
        <c:axId val="276203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05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'FICHA TÉCNICA (I1)'!$C$24</c:f>
              <c:strCache>
                <c:ptCount val="1"/>
                <c:pt idx="0">
                  <c:v>Meta final</c:v>
                </c:pt>
              </c:strCache>
            </c:strRef>
          </c:tx>
          <c:spPr>
            <a:solidFill>
              <a:schemeClr val="accent1"/>
            </a:solidFill>
            <a:ln>
              <a:noFill/>
            </a:ln>
            <a:effectLst/>
          </c:spPr>
          <c:invertIfNegative val="0"/>
          <c:val>
            <c:numRef>
              <c:f>'FICHA TÉCNICA (I1)'!$C$25:$C$28</c:f>
              <c:numCache>
                <c:formatCode>_(* #,##0_);_(* \(#,##0\);_(* "-"_);_(@_)</c:formatCode>
                <c:ptCount val="4"/>
                <c:pt idx="0">
                  <c:v>380</c:v>
                </c:pt>
              </c:numCache>
            </c:numRef>
          </c:val>
          <c:extLst>
            <c:ext xmlns:c16="http://schemas.microsoft.com/office/drawing/2014/chart" uri="{C3380CC4-5D6E-409C-BE32-E72D297353CC}">
              <c16:uniqueId val="{00000000-291B-469C-8E81-86236358B3E2}"/>
            </c:ext>
          </c:extLst>
        </c:ser>
        <c:ser>
          <c:idx val="1"/>
          <c:order val="1"/>
          <c:tx>
            <c:strRef>
              <c:f>'FICHA TÉCNICA (I1)'!$D$24</c:f>
              <c:strCache>
                <c:ptCount val="1"/>
                <c:pt idx="0">
                  <c:v>Meta periodo</c:v>
                </c:pt>
              </c:strCache>
            </c:strRef>
          </c:tx>
          <c:spPr>
            <a:solidFill>
              <a:schemeClr val="accent2"/>
            </a:solidFill>
            <a:ln>
              <a:noFill/>
            </a:ln>
            <a:effectLst/>
          </c:spPr>
          <c:invertIfNegative val="0"/>
          <c:val>
            <c:numRef>
              <c:f>'FICHA TÉCNICA (I1)'!$D$25:$D$28</c:f>
              <c:numCache>
                <c:formatCode>_(* #,##0_);_(* \(#,##0\);_(* "-"_);_(@_)</c:formatCode>
                <c:ptCount val="4"/>
                <c:pt idx="0">
                  <c:v>25</c:v>
                </c:pt>
                <c:pt idx="1">
                  <c:v>110</c:v>
                </c:pt>
                <c:pt idx="2">
                  <c:v>120</c:v>
                </c:pt>
                <c:pt idx="3">
                  <c:v>125</c:v>
                </c:pt>
              </c:numCache>
            </c:numRef>
          </c:val>
          <c:extLst>
            <c:ext xmlns:c16="http://schemas.microsoft.com/office/drawing/2014/chart" uri="{C3380CC4-5D6E-409C-BE32-E72D297353CC}">
              <c16:uniqueId val="{00000001-291B-469C-8E81-86236358B3E2}"/>
            </c:ext>
          </c:extLst>
        </c:ser>
        <c:ser>
          <c:idx val="2"/>
          <c:order val="2"/>
          <c:tx>
            <c:strRef>
              <c:f>'FICHA TÉCNICA (I1)'!$H$23</c:f>
              <c:strCache>
                <c:ptCount val="1"/>
                <c:pt idx="0">
                  <c:v>Resultados</c:v>
                </c:pt>
              </c:strCache>
            </c:strRef>
          </c:tx>
          <c:spPr>
            <a:solidFill>
              <a:schemeClr val="accent3"/>
            </a:solidFill>
            <a:ln>
              <a:noFill/>
            </a:ln>
            <a:effectLst/>
          </c:spPr>
          <c:invertIfNegative val="0"/>
          <c:val>
            <c:numRef>
              <c:f>'FICHA TÉCNICA (I1)'!$H$25:$H$28</c:f>
              <c:numCache>
                <c:formatCode>_(* #,##0_);_(* \(#,##0\);_(* "-"_);_(@_)</c:formatCode>
                <c:ptCount val="4"/>
              </c:numCache>
            </c:numRef>
          </c:val>
          <c:extLst>
            <c:ext xmlns:c16="http://schemas.microsoft.com/office/drawing/2014/chart" uri="{C3380CC4-5D6E-409C-BE32-E72D297353CC}">
              <c16:uniqueId val="{00000002-291B-469C-8E81-86236358B3E2}"/>
            </c:ext>
          </c:extLst>
        </c:ser>
        <c:dLbls>
          <c:showLegendKey val="0"/>
          <c:showVal val="0"/>
          <c:showCatName val="0"/>
          <c:showSerName val="0"/>
          <c:showPercent val="0"/>
          <c:showBubbleSize val="0"/>
        </c:dLbls>
        <c:gapWidth val="61"/>
        <c:overlap val="3"/>
        <c:axId val="272614280"/>
        <c:axId val="272615848"/>
      </c:barChart>
      <c:catAx>
        <c:axId val="272614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crossAx val="272615848"/>
        <c:crosses val="autoZero"/>
        <c:auto val="1"/>
        <c:lblAlgn val="ctr"/>
        <c:lblOffset val="100"/>
        <c:noMultiLvlLbl val="0"/>
      </c:catAx>
      <c:valAx>
        <c:axId val="27261584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crossAx val="272614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15875" cap="flat" cmpd="sng" algn="ctr">
      <a:solidFill>
        <a:schemeClr val="tx1"/>
      </a:solidFill>
      <a:round/>
    </a:ln>
    <a:effectLst/>
  </c:spPr>
  <c:txPr>
    <a:bodyPr/>
    <a:lstStyle/>
    <a:p>
      <a:pPr>
        <a:defRPr lang="en-US"/>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(R3)'!$C$24</c:f>
              <c:strCache>
                <c:ptCount val="1"/>
                <c:pt idx="0">
                  <c:v>Meta final</c:v>
                </c:pt>
              </c:strCache>
            </c:strRef>
          </c:tx>
          <c:spPr>
            <a:solidFill>
              <a:schemeClr val="accent1"/>
            </a:solidFill>
            <a:ln>
              <a:noFill/>
            </a:ln>
            <a:effectLst/>
          </c:spPr>
          <c:invertIfNegative val="0"/>
          <c:val>
            <c:numRef>
              <c:f>'FICHA TÉCNICA (R3)'!$C$25:$C$28</c:f>
              <c:numCache>
                <c:formatCode>_(* #,##0_);_(* \(#,##0\);_(* "-"_);_(@_)</c:formatCode>
                <c:ptCount val="4"/>
                <c:pt idx="0" formatCode="0%">
                  <c:v>0.1</c:v>
                </c:pt>
              </c:numCache>
            </c:numRef>
          </c:val>
          <c:extLst>
            <c:ext xmlns:c16="http://schemas.microsoft.com/office/drawing/2014/chart" uri="{C3380CC4-5D6E-409C-BE32-E72D297353CC}">
              <c16:uniqueId val="{00000000-7C7B-4C8C-A2F7-33BAA4394804}"/>
            </c:ext>
          </c:extLst>
        </c:ser>
        <c:ser>
          <c:idx val="1"/>
          <c:order val="1"/>
          <c:tx>
            <c:strRef>
              <c:f>'FICHA TÉCNICA (R3)'!$D$24</c:f>
              <c:strCache>
                <c:ptCount val="1"/>
                <c:pt idx="0">
                  <c:v>Meta periodo</c:v>
                </c:pt>
              </c:strCache>
            </c:strRef>
          </c:tx>
          <c:spPr>
            <a:solidFill>
              <a:schemeClr val="accent2"/>
            </a:solidFill>
            <a:ln>
              <a:noFill/>
            </a:ln>
            <a:effectLst/>
          </c:spPr>
          <c:invertIfNegative val="0"/>
          <c:val>
            <c:numRef>
              <c:f>'FICHA TÉCNICA (R3)'!$D$26:$D$28</c:f>
              <c:numCache>
                <c:formatCode>0%</c:formatCode>
                <c:ptCount val="3"/>
                <c:pt idx="2">
                  <c:v>0.1</c:v>
                </c:pt>
              </c:numCache>
            </c:numRef>
          </c:val>
          <c:extLst>
            <c:ext xmlns:c16="http://schemas.microsoft.com/office/drawing/2014/chart" uri="{C3380CC4-5D6E-409C-BE32-E72D297353CC}">
              <c16:uniqueId val="{00000001-7C7B-4C8C-A2F7-33BAA4394804}"/>
            </c:ext>
          </c:extLst>
        </c:ser>
        <c:ser>
          <c:idx val="2"/>
          <c:order val="2"/>
          <c:tx>
            <c:strRef>
              <c:f>'FICHA TÉCNICA (R3)'!$H$23</c:f>
              <c:strCache>
                <c:ptCount val="1"/>
                <c:pt idx="0">
                  <c:v>Resultados</c:v>
                </c:pt>
              </c:strCache>
            </c:strRef>
          </c:tx>
          <c:spPr>
            <a:solidFill>
              <a:schemeClr val="accent3"/>
            </a:solidFill>
            <a:ln>
              <a:noFill/>
            </a:ln>
            <a:effectLst/>
          </c:spPr>
          <c:invertIfNegative val="0"/>
          <c:val>
            <c:numRef>
              <c:f>'FICHA TÉCNICA (R3)'!$H$25:$H$28</c:f>
              <c:numCache>
                <c:formatCode>_(* #,##0_);_(* \(#,##0\);_(* "-"_);_(@_)</c:formatCode>
                <c:ptCount val="4"/>
              </c:numCache>
            </c:numRef>
          </c:val>
          <c:extLst>
            <c:ext xmlns:c16="http://schemas.microsoft.com/office/drawing/2014/chart" uri="{C3380CC4-5D6E-409C-BE32-E72D297353CC}">
              <c16:uniqueId val="{00000002-7C7B-4C8C-A2F7-33BAA4394804}"/>
            </c:ext>
          </c:extLst>
        </c:ser>
        <c:dLbls>
          <c:showLegendKey val="0"/>
          <c:showVal val="0"/>
          <c:showCatName val="0"/>
          <c:showSerName val="0"/>
          <c:showPercent val="0"/>
          <c:showBubbleSize val="0"/>
        </c:dLbls>
        <c:gapWidth val="61"/>
        <c:overlap val="3"/>
        <c:axId val="276210112"/>
        <c:axId val="276206192"/>
      </c:barChart>
      <c:catAx>
        <c:axId val="276210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06192"/>
        <c:crosses val="autoZero"/>
        <c:auto val="1"/>
        <c:lblAlgn val="ctr"/>
        <c:lblOffset val="100"/>
        <c:noMultiLvlLbl val="0"/>
      </c:catAx>
      <c:valAx>
        <c:axId val="27620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10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(R4)'!$C$24</c:f>
              <c:strCache>
                <c:ptCount val="1"/>
                <c:pt idx="0">
                  <c:v>Meta final</c:v>
                </c:pt>
              </c:strCache>
            </c:strRef>
          </c:tx>
          <c:spPr>
            <a:solidFill>
              <a:schemeClr val="accent1"/>
            </a:solidFill>
            <a:ln>
              <a:noFill/>
            </a:ln>
            <a:effectLst/>
          </c:spPr>
          <c:invertIfNegative val="0"/>
          <c:val>
            <c:numRef>
              <c:f>'FICHA TÉCNICA (R4)'!$C$25:$C$28</c:f>
              <c:numCache>
                <c:formatCode>_(* #,##0_);_(* \(#,##0\);_(* "-"_);_(@_)</c:formatCode>
                <c:ptCount val="4"/>
                <c:pt idx="0" formatCode="0%">
                  <c:v>1</c:v>
                </c:pt>
              </c:numCache>
            </c:numRef>
          </c:val>
          <c:extLst>
            <c:ext xmlns:c16="http://schemas.microsoft.com/office/drawing/2014/chart" uri="{C3380CC4-5D6E-409C-BE32-E72D297353CC}">
              <c16:uniqueId val="{00000000-3716-4E40-A4EA-FD8F8799BE2D}"/>
            </c:ext>
          </c:extLst>
        </c:ser>
        <c:ser>
          <c:idx val="1"/>
          <c:order val="1"/>
          <c:tx>
            <c:strRef>
              <c:f>'FICHA TÉCNICA (R4)'!$D$24</c:f>
              <c:strCache>
                <c:ptCount val="1"/>
                <c:pt idx="0">
                  <c:v>Meta periodo</c:v>
                </c:pt>
              </c:strCache>
            </c:strRef>
          </c:tx>
          <c:spPr>
            <a:solidFill>
              <a:schemeClr val="accent2"/>
            </a:solidFill>
            <a:ln>
              <a:noFill/>
            </a:ln>
            <a:effectLst/>
          </c:spPr>
          <c:invertIfNegative val="0"/>
          <c:val>
            <c:numRef>
              <c:f>'FICHA TÉCNICA (R4)'!$D$25:$D$28</c:f>
              <c:numCache>
                <c:formatCode>0%</c:formatCode>
                <c:ptCount val="4"/>
                <c:pt idx="0">
                  <c:v>1</c:v>
                </c:pt>
                <c:pt idx="1">
                  <c:v>1</c:v>
                </c:pt>
                <c:pt idx="2">
                  <c:v>1</c:v>
                </c:pt>
                <c:pt idx="3">
                  <c:v>1</c:v>
                </c:pt>
              </c:numCache>
            </c:numRef>
          </c:val>
          <c:extLst>
            <c:ext xmlns:c16="http://schemas.microsoft.com/office/drawing/2014/chart" uri="{C3380CC4-5D6E-409C-BE32-E72D297353CC}">
              <c16:uniqueId val="{00000001-3716-4E40-A4EA-FD8F8799BE2D}"/>
            </c:ext>
          </c:extLst>
        </c:ser>
        <c:ser>
          <c:idx val="2"/>
          <c:order val="2"/>
          <c:tx>
            <c:strRef>
              <c:f>'FICHA TÉCNICA (R4)'!$H$23</c:f>
              <c:strCache>
                <c:ptCount val="1"/>
                <c:pt idx="0">
                  <c:v>Resultados</c:v>
                </c:pt>
              </c:strCache>
            </c:strRef>
          </c:tx>
          <c:spPr>
            <a:solidFill>
              <a:schemeClr val="accent3"/>
            </a:solidFill>
            <a:ln>
              <a:noFill/>
            </a:ln>
            <a:effectLst/>
          </c:spPr>
          <c:invertIfNegative val="0"/>
          <c:val>
            <c:numRef>
              <c:f>'FICHA TÉCNICA (R4)'!$H$25:$H$28</c:f>
              <c:numCache>
                <c:formatCode>_(* #,##0_);_(* \(#,##0\);_(* "-"_);_(@_)</c:formatCode>
                <c:ptCount val="4"/>
              </c:numCache>
            </c:numRef>
          </c:val>
          <c:extLst>
            <c:ext xmlns:c16="http://schemas.microsoft.com/office/drawing/2014/chart" uri="{C3380CC4-5D6E-409C-BE32-E72D297353CC}">
              <c16:uniqueId val="{00000002-3716-4E40-A4EA-FD8F8799BE2D}"/>
            </c:ext>
          </c:extLst>
        </c:ser>
        <c:dLbls>
          <c:showLegendKey val="0"/>
          <c:showVal val="0"/>
          <c:showCatName val="0"/>
          <c:showSerName val="0"/>
          <c:showPercent val="0"/>
          <c:showBubbleSize val="0"/>
        </c:dLbls>
        <c:gapWidth val="61"/>
        <c:overlap val="3"/>
        <c:axId val="276210896"/>
        <c:axId val="276205016"/>
      </c:barChart>
      <c:catAx>
        <c:axId val="27621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05016"/>
        <c:crosses val="autoZero"/>
        <c:auto val="1"/>
        <c:lblAlgn val="ctr"/>
        <c:lblOffset val="100"/>
        <c:noMultiLvlLbl val="0"/>
      </c:catAx>
      <c:valAx>
        <c:axId val="276205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10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(R5)'!$C$24</c:f>
              <c:strCache>
                <c:ptCount val="1"/>
                <c:pt idx="0">
                  <c:v>Meta final</c:v>
                </c:pt>
              </c:strCache>
            </c:strRef>
          </c:tx>
          <c:spPr>
            <a:solidFill>
              <a:schemeClr val="accent1"/>
            </a:solidFill>
            <a:ln>
              <a:noFill/>
            </a:ln>
            <a:effectLst/>
          </c:spPr>
          <c:invertIfNegative val="0"/>
          <c:val>
            <c:numRef>
              <c:f>'FICHA TÉCNICA (R5)'!$C$25:$C$28</c:f>
              <c:numCache>
                <c:formatCode>_(* #,##0_);_(* \(#,##0\);_(* "-"_);_(@_)</c:formatCode>
                <c:ptCount val="4"/>
                <c:pt idx="0" formatCode="0%">
                  <c:v>0.8</c:v>
                </c:pt>
              </c:numCache>
            </c:numRef>
          </c:val>
          <c:extLst>
            <c:ext xmlns:c16="http://schemas.microsoft.com/office/drawing/2014/chart" uri="{C3380CC4-5D6E-409C-BE32-E72D297353CC}">
              <c16:uniqueId val="{00000000-4162-4BA2-9846-A4A6B6F8B2E4}"/>
            </c:ext>
          </c:extLst>
        </c:ser>
        <c:ser>
          <c:idx val="1"/>
          <c:order val="1"/>
          <c:tx>
            <c:strRef>
              <c:f>'FICHA TÉCNICA (R5)'!$D$24</c:f>
              <c:strCache>
                <c:ptCount val="1"/>
                <c:pt idx="0">
                  <c:v>Meta periodo</c:v>
                </c:pt>
              </c:strCache>
            </c:strRef>
          </c:tx>
          <c:spPr>
            <a:solidFill>
              <a:schemeClr val="accent2"/>
            </a:solidFill>
            <a:ln>
              <a:noFill/>
            </a:ln>
            <a:effectLst/>
          </c:spPr>
          <c:invertIfNegative val="0"/>
          <c:val>
            <c:numRef>
              <c:f>'FICHA TÉCNICA (R5)'!$D$25:$D$28</c:f>
              <c:numCache>
                <c:formatCode>0%</c:formatCode>
                <c:ptCount val="4"/>
                <c:pt idx="0">
                  <c:v>0.8</c:v>
                </c:pt>
                <c:pt idx="1">
                  <c:v>0.8</c:v>
                </c:pt>
                <c:pt idx="2">
                  <c:v>0.8</c:v>
                </c:pt>
                <c:pt idx="3">
                  <c:v>0.8</c:v>
                </c:pt>
              </c:numCache>
            </c:numRef>
          </c:val>
          <c:extLst>
            <c:ext xmlns:c16="http://schemas.microsoft.com/office/drawing/2014/chart" uri="{C3380CC4-5D6E-409C-BE32-E72D297353CC}">
              <c16:uniqueId val="{00000001-4162-4BA2-9846-A4A6B6F8B2E4}"/>
            </c:ext>
          </c:extLst>
        </c:ser>
        <c:ser>
          <c:idx val="2"/>
          <c:order val="2"/>
          <c:tx>
            <c:strRef>
              <c:f>'FICHA TÉCNICA (R5)'!$H$23</c:f>
              <c:strCache>
                <c:ptCount val="1"/>
                <c:pt idx="0">
                  <c:v>Resultados</c:v>
                </c:pt>
              </c:strCache>
            </c:strRef>
          </c:tx>
          <c:spPr>
            <a:solidFill>
              <a:schemeClr val="accent3"/>
            </a:solidFill>
            <a:ln>
              <a:noFill/>
            </a:ln>
            <a:effectLst/>
          </c:spPr>
          <c:invertIfNegative val="0"/>
          <c:val>
            <c:numRef>
              <c:f>'FICHA TÉCNICA (R5)'!$H$25:$H$28</c:f>
              <c:numCache>
                <c:formatCode>_(* #,##0_);_(* \(#,##0\);_(* "-"_);_(@_)</c:formatCode>
                <c:ptCount val="4"/>
              </c:numCache>
            </c:numRef>
          </c:val>
          <c:extLst>
            <c:ext xmlns:c16="http://schemas.microsoft.com/office/drawing/2014/chart" uri="{C3380CC4-5D6E-409C-BE32-E72D297353CC}">
              <c16:uniqueId val="{00000002-4162-4BA2-9846-A4A6B6F8B2E4}"/>
            </c:ext>
          </c:extLst>
        </c:ser>
        <c:dLbls>
          <c:showLegendKey val="0"/>
          <c:showVal val="0"/>
          <c:showCatName val="0"/>
          <c:showSerName val="0"/>
          <c:showPercent val="0"/>
          <c:showBubbleSize val="0"/>
        </c:dLbls>
        <c:gapWidth val="61"/>
        <c:overlap val="3"/>
        <c:axId val="276208152"/>
        <c:axId val="276208544"/>
      </c:barChart>
      <c:catAx>
        <c:axId val="27620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08544"/>
        <c:crosses val="autoZero"/>
        <c:auto val="1"/>
        <c:lblAlgn val="ctr"/>
        <c:lblOffset val="100"/>
        <c:noMultiLvlLbl val="0"/>
      </c:catAx>
      <c:valAx>
        <c:axId val="276208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08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(EL1)'!$C$24</c:f>
              <c:strCache>
                <c:ptCount val="1"/>
                <c:pt idx="0">
                  <c:v>Meta final</c:v>
                </c:pt>
              </c:strCache>
            </c:strRef>
          </c:tx>
          <c:spPr>
            <a:solidFill>
              <a:schemeClr val="accent1"/>
            </a:solidFill>
            <a:ln>
              <a:noFill/>
            </a:ln>
            <a:effectLst/>
          </c:spPr>
          <c:invertIfNegative val="0"/>
          <c:val>
            <c:numRef>
              <c:f>'FICHA TÉCNICA (EL1)'!$C$25:$C$28</c:f>
              <c:numCache>
                <c:formatCode>_(* #,##0_);_(* \(#,##0\);_(* "-"_);_(@_)</c:formatCode>
                <c:ptCount val="4"/>
                <c:pt idx="0">
                  <c:v>100</c:v>
                </c:pt>
              </c:numCache>
            </c:numRef>
          </c:val>
          <c:extLst>
            <c:ext xmlns:c16="http://schemas.microsoft.com/office/drawing/2014/chart" uri="{C3380CC4-5D6E-409C-BE32-E72D297353CC}">
              <c16:uniqueId val="{00000000-0DD7-4AB4-A3AF-25DDDC89C41E}"/>
            </c:ext>
          </c:extLst>
        </c:ser>
        <c:ser>
          <c:idx val="1"/>
          <c:order val="1"/>
          <c:tx>
            <c:strRef>
              <c:f>'FICHA TÉCNICA (EL1)'!$D$24</c:f>
              <c:strCache>
                <c:ptCount val="1"/>
                <c:pt idx="0">
                  <c:v>Meta periodo</c:v>
                </c:pt>
              </c:strCache>
            </c:strRef>
          </c:tx>
          <c:spPr>
            <a:solidFill>
              <a:schemeClr val="accent2"/>
            </a:solidFill>
            <a:ln>
              <a:noFill/>
            </a:ln>
            <a:effectLst/>
          </c:spPr>
          <c:invertIfNegative val="0"/>
          <c:val>
            <c:numRef>
              <c:f>'FICHA TÉCNICA (EL1)'!$D$25:$D$28</c:f>
              <c:numCache>
                <c:formatCode>_(* #,##0_);_(* \(#,##0\);_(* "-"_);_(@_)</c:formatCode>
                <c:ptCount val="4"/>
                <c:pt idx="0">
                  <c:v>100</c:v>
                </c:pt>
                <c:pt idx="1">
                  <c:v>100</c:v>
                </c:pt>
                <c:pt idx="2">
                  <c:v>100</c:v>
                </c:pt>
                <c:pt idx="3">
                  <c:v>100</c:v>
                </c:pt>
              </c:numCache>
            </c:numRef>
          </c:val>
          <c:extLst>
            <c:ext xmlns:c16="http://schemas.microsoft.com/office/drawing/2014/chart" uri="{C3380CC4-5D6E-409C-BE32-E72D297353CC}">
              <c16:uniqueId val="{00000001-0DD7-4AB4-A3AF-25DDDC89C41E}"/>
            </c:ext>
          </c:extLst>
        </c:ser>
        <c:ser>
          <c:idx val="2"/>
          <c:order val="2"/>
          <c:tx>
            <c:strRef>
              <c:f>'FICHA TÉCNICA (EL1)'!$H$23</c:f>
              <c:strCache>
                <c:ptCount val="1"/>
                <c:pt idx="0">
                  <c:v>Resultados</c:v>
                </c:pt>
              </c:strCache>
            </c:strRef>
          </c:tx>
          <c:spPr>
            <a:solidFill>
              <a:schemeClr val="accent3"/>
            </a:solidFill>
            <a:ln>
              <a:noFill/>
            </a:ln>
            <a:effectLst/>
          </c:spPr>
          <c:invertIfNegative val="0"/>
          <c:val>
            <c:numRef>
              <c:f>'FICHA TÉCNICA (EL1)'!$H$25:$H$28</c:f>
              <c:numCache>
                <c:formatCode>_(* #,##0_);_(* \(#,##0\);_(* "-"_);_(@_)</c:formatCode>
                <c:ptCount val="4"/>
              </c:numCache>
            </c:numRef>
          </c:val>
          <c:extLst>
            <c:ext xmlns:c16="http://schemas.microsoft.com/office/drawing/2014/chart" uri="{C3380CC4-5D6E-409C-BE32-E72D297353CC}">
              <c16:uniqueId val="{00000002-0DD7-4AB4-A3AF-25DDDC89C41E}"/>
            </c:ext>
          </c:extLst>
        </c:ser>
        <c:dLbls>
          <c:showLegendKey val="0"/>
          <c:showVal val="0"/>
          <c:showCatName val="0"/>
          <c:showSerName val="0"/>
          <c:showPercent val="0"/>
          <c:showBubbleSize val="0"/>
        </c:dLbls>
        <c:gapWidth val="61"/>
        <c:overlap val="3"/>
        <c:axId val="276209720"/>
        <c:axId val="493042824"/>
      </c:barChart>
      <c:catAx>
        <c:axId val="276209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42824"/>
        <c:crosses val="autoZero"/>
        <c:auto val="1"/>
        <c:lblAlgn val="ctr"/>
        <c:lblOffset val="100"/>
        <c:noMultiLvlLbl val="0"/>
      </c:catAx>
      <c:valAx>
        <c:axId val="4930428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6209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(EL2)'!$C$24</c:f>
              <c:strCache>
                <c:ptCount val="1"/>
                <c:pt idx="0">
                  <c:v>Meta final</c:v>
                </c:pt>
              </c:strCache>
            </c:strRef>
          </c:tx>
          <c:spPr>
            <a:solidFill>
              <a:schemeClr val="accent1"/>
            </a:solidFill>
            <a:ln>
              <a:noFill/>
            </a:ln>
            <a:effectLst/>
          </c:spPr>
          <c:invertIfNegative val="0"/>
          <c:val>
            <c:numRef>
              <c:f>'FICHA TÉCNICA (EL2)'!$C$25:$C$28</c:f>
              <c:numCache>
                <c:formatCode>_(* #,##0_);_(* \(#,##0\);_(* "-"_);_(@_)</c:formatCode>
                <c:ptCount val="4"/>
                <c:pt idx="0">
                  <c:v>90</c:v>
                </c:pt>
              </c:numCache>
            </c:numRef>
          </c:val>
          <c:extLst>
            <c:ext xmlns:c16="http://schemas.microsoft.com/office/drawing/2014/chart" uri="{C3380CC4-5D6E-409C-BE32-E72D297353CC}">
              <c16:uniqueId val="{00000000-8EC3-4C9C-AA13-B828D3F6E56D}"/>
            </c:ext>
          </c:extLst>
        </c:ser>
        <c:ser>
          <c:idx val="1"/>
          <c:order val="1"/>
          <c:tx>
            <c:strRef>
              <c:f>'FICHA TÉCNICA (EL2)'!$D$24</c:f>
              <c:strCache>
                <c:ptCount val="1"/>
                <c:pt idx="0">
                  <c:v>Meta periodo</c:v>
                </c:pt>
              </c:strCache>
            </c:strRef>
          </c:tx>
          <c:spPr>
            <a:solidFill>
              <a:schemeClr val="accent2"/>
            </a:solidFill>
            <a:ln>
              <a:noFill/>
            </a:ln>
            <a:effectLst/>
          </c:spPr>
          <c:invertIfNegative val="0"/>
          <c:val>
            <c:numRef>
              <c:f>'FICHA TÉCNICA (EL2)'!$D$25:$D$28</c:f>
              <c:numCache>
                <c:formatCode>_(* #,##0_);_(* \(#,##0\);_(* "-"_);_(@_)</c:formatCode>
                <c:ptCount val="4"/>
                <c:pt idx="0">
                  <c:v>80</c:v>
                </c:pt>
                <c:pt idx="1">
                  <c:v>83</c:v>
                </c:pt>
                <c:pt idx="2">
                  <c:v>87</c:v>
                </c:pt>
                <c:pt idx="3">
                  <c:v>90</c:v>
                </c:pt>
              </c:numCache>
            </c:numRef>
          </c:val>
          <c:extLst>
            <c:ext xmlns:c16="http://schemas.microsoft.com/office/drawing/2014/chart" uri="{C3380CC4-5D6E-409C-BE32-E72D297353CC}">
              <c16:uniqueId val="{00000001-8EC3-4C9C-AA13-B828D3F6E56D}"/>
            </c:ext>
          </c:extLst>
        </c:ser>
        <c:ser>
          <c:idx val="2"/>
          <c:order val="2"/>
          <c:tx>
            <c:strRef>
              <c:f>'FICHA TÉCNICA (EL2)'!$H$23</c:f>
              <c:strCache>
                <c:ptCount val="1"/>
                <c:pt idx="0">
                  <c:v>Resultados</c:v>
                </c:pt>
              </c:strCache>
            </c:strRef>
          </c:tx>
          <c:spPr>
            <a:solidFill>
              <a:schemeClr val="accent3"/>
            </a:solidFill>
            <a:ln>
              <a:noFill/>
            </a:ln>
            <a:effectLst/>
          </c:spPr>
          <c:invertIfNegative val="0"/>
          <c:val>
            <c:numRef>
              <c:f>'FICHA TÉCNICA (EL2)'!$H$25:$H$28</c:f>
              <c:numCache>
                <c:formatCode>_(* #,##0_);_(* \(#,##0\);_(* "-"_);_(@_)</c:formatCode>
                <c:ptCount val="4"/>
              </c:numCache>
            </c:numRef>
          </c:val>
          <c:extLst>
            <c:ext xmlns:c16="http://schemas.microsoft.com/office/drawing/2014/chart" uri="{C3380CC4-5D6E-409C-BE32-E72D297353CC}">
              <c16:uniqueId val="{00000002-8EC3-4C9C-AA13-B828D3F6E56D}"/>
            </c:ext>
          </c:extLst>
        </c:ser>
        <c:dLbls>
          <c:showLegendKey val="0"/>
          <c:showVal val="0"/>
          <c:showCatName val="0"/>
          <c:showSerName val="0"/>
          <c:showPercent val="0"/>
          <c:showBubbleSize val="0"/>
        </c:dLbls>
        <c:gapWidth val="61"/>
        <c:overlap val="3"/>
        <c:axId val="493044784"/>
        <c:axId val="493044392"/>
      </c:barChart>
      <c:catAx>
        <c:axId val="49304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44392"/>
        <c:crosses val="autoZero"/>
        <c:auto val="1"/>
        <c:lblAlgn val="ctr"/>
        <c:lblOffset val="100"/>
        <c:noMultiLvlLbl val="0"/>
      </c:catAx>
      <c:valAx>
        <c:axId val="4930443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44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TÉCNCIA (EL3)'!$C$24</c:f>
              <c:strCache>
                <c:ptCount val="1"/>
                <c:pt idx="0">
                  <c:v>Meta final</c:v>
                </c:pt>
              </c:strCache>
            </c:strRef>
          </c:tx>
          <c:spPr>
            <a:solidFill>
              <a:schemeClr val="accent1"/>
            </a:solidFill>
            <a:ln>
              <a:noFill/>
            </a:ln>
            <a:effectLst/>
          </c:spPr>
          <c:invertIfNegative val="0"/>
          <c:val>
            <c:numRef>
              <c:f>'FICHA TÉCNCIA (EL3)'!$C$25:$C$28</c:f>
              <c:numCache>
                <c:formatCode>_(* #,##0_);_(* \(#,##0\);_(* "-"_);_(@_)</c:formatCode>
                <c:ptCount val="4"/>
                <c:pt idx="0">
                  <c:v>12</c:v>
                </c:pt>
              </c:numCache>
            </c:numRef>
          </c:val>
          <c:extLst>
            <c:ext xmlns:c16="http://schemas.microsoft.com/office/drawing/2014/chart" uri="{C3380CC4-5D6E-409C-BE32-E72D297353CC}">
              <c16:uniqueId val="{00000000-3378-4422-965A-4E334FF8303E}"/>
            </c:ext>
          </c:extLst>
        </c:ser>
        <c:ser>
          <c:idx val="1"/>
          <c:order val="1"/>
          <c:tx>
            <c:strRef>
              <c:f>'FICHA TÉCNCIA (EL3)'!$D$24</c:f>
              <c:strCache>
                <c:ptCount val="1"/>
                <c:pt idx="0">
                  <c:v>Meta periodo</c:v>
                </c:pt>
              </c:strCache>
            </c:strRef>
          </c:tx>
          <c:spPr>
            <a:solidFill>
              <a:schemeClr val="accent2"/>
            </a:solidFill>
            <a:ln>
              <a:noFill/>
            </a:ln>
            <a:effectLst/>
          </c:spPr>
          <c:invertIfNegative val="0"/>
          <c:val>
            <c:numRef>
              <c:f>'FICHA TÉCNCIA (EL3)'!$D$25:$D$28</c:f>
              <c:numCache>
                <c:formatCode>_(* #,##0_);_(* \(#,##0\);_(* "-"_);_(@_)</c:formatCode>
                <c:ptCount val="4"/>
                <c:pt idx="0">
                  <c:v>14</c:v>
                </c:pt>
                <c:pt idx="1">
                  <c:v>13</c:v>
                </c:pt>
                <c:pt idx="2">
                  <c:v>12</c:v>
                </c:pt>
                <c:pt idx="3">
                  <c:v>12</c:v>
                </c:pt>
              </c:numCache>
            </c:numRef>
          </c:val>
          <c:extLst>
            <c:ext xmlns:c16="http://schemas.microsoft.com/office/drawing/2014/chart" uri="{C3380CC4-5D6E-409C-BE32-E72D297353CC}">
              <c16:uniqueId val="{00000001-3378-4422-965A-4E334FF8303E}"/>
            </c:ext>
          </c:extLst>
        </c:ser>
        <c:ser>
          <c:idx val="2"/>
          <c:order val="2"/>
          <c:tx>
            <c:strRef>
              <c:f>'FICHA TÉCNCIA (EL3)'!$H$23</c:f>
              <c:strCache>
                <c:ptCount val="1"/>
                <c:pt idx="0">
                  <c:v>Resultados</c:v>
                </c:pt>
              </c:strCache>
            </c:strRef>
          </c:tx>
          <c:spPr>
            <a:solidFill>
              <a:schemeClr val="accent3"/>
            </a:solidFill>
            <a:ln>
              <a:noFill/>
            </a:ln>
            <a:effectLst/>
          </c:spPr>
          <c:invertIfNegative val="0"/>
          <c:val>
            <c:numRef>
              <c:f>'FICHA TÉCNCIA (EL3)'!$H$25:$H$28</c:f>
              <c:numCache>
                <c:formatCode>_(* #,##0_);_(* \(#,##0\);_(* "-"_);_(@_)</c:formatCode>
                <c:ptCount val="4"/>
              </c:numCache>
            </c:numRef>
          </c:val>
          <c:extLst>
            <c:ext xmlns:c16="http://schemas.microsoft.com/office/drawing/2014/chart" uri="{C3380CC4-5D6E-409C-BE32-E72D297353CC}">
              <c16:uniqueId val="{00000002-3378-4422-965A-4E334FF8303E}"/>
            </c:ext>
          </c:extLst>
        </c:ser>
        <c:dLbls>
          <c:showLegendKey val="0"/>
          <c:showVal val="0"/>
          <c:showCatName val="0"/>
          <c:showSerName val="0"/>
          <c:showPercent val="0"/>
          <c:showBubbleSize val="0"/>
        </c:dLbls>
        <c:gapWidth val="61"/>
        <c:overlap val="3"/>
        <c:axId val="493040080"/>
        <c:axId val="493043216"/>
      </c:barChart>
      <c:catAx>
        <c:axId val="49304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43216"/>
        <c:crosses val="autoZero"/>
        <c:auto val="1"/>
        <c:lblAlgn val="ctr"/>
        <c:lblOffset val="100"/>
        <c:noMultiLvlLbl val="0"/>
      </c:catAx>
      <c:valAx>
        <c:axId val="49304321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40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(GJ)'!$C$24</c:f>
              <c:strCache>
                <c:ptCount val="1"/>
                <c:pt idx="0">
                  <c:v>Meta final</c:v>
                </c:pt>
              </c:strCache>
            </c:strRef>
          </c:tx>
          <c:spPr>
            <a:solidFill>
              <a:schemeClr val="accent1"/>
            </a:solidFill>
            <a:ln>
              <a:noFill/>
            </a:ln>
            <a:effectLst/>
          </c:spPr>
          <c:invertIfNegative val="0"/>
          <c:val>
            <c:numRef>
              <c:f>'FICHA TÉCNICA (GJ)'!$C$25:$C$28</c:f>
              <c:numCache>
                <c:formatCode>_(* #,##0_);_(* \(#,##0\);_(* "-"_);_(@_)</c:formatCode>
                <c:ptCount val="4"/>
                <c:pt idx="0">
                  <c:v>95</c:v>
                </c:pt>
              </c:numCache>
            </c:numRef>
          </c:val>
          <c:extLst>
            <c:ext xmlns:c16="http://schemas.microsoft.com/office/drawing/2014/chart" uri="{C3380CC4-5D6E-409C-BE32-E72D297353CC}">
              <c16:uniqueId val="{00000000-23F1-4EF7-A894-C01C0038EB04}"/>
            </c:ext>
          </c:extLst>
        </c:ser>
        <c:ser>
          <c:idx val="1"/>
          <c:order val="1"/>
          <c:tx>
            <c:strRef>
              <c:f>'FICHA TÉCNICA (GJ)'!$D$24</c:f>
              <c:strCache>
                <c:ptCount val="1"/>
                <c:pt idx="0">
                  <c:v>Meta periodo</c:v>
                </c:pt>
              </c:strCache>
            </c:strRef>
          </c:tx>
          <c:spPr>
            <a:solidFill>
              <a:schemeClr val="accent2"/>
            </a:solidFill>
            <a:ln>
              <a:noFill/>
            </a:ln>
            <a:effectLst/>
          </c:spPr>
          <c:invertIfNegative val="0"/>
          <c:val>
            <c:numRef>
              <c:f>'FICHA TÉCNICA (GJ)'!$D$26:$D$28</c:f>
              <c:numCache>
                <c:formatCode>_(* #,##0_);_(* \(#,##0\);_(* "-"_);_(@_)</c:formatCode>
                <c:ptCount val="3"/>
                <c:pt idx="0">
                  <c:v>95</c:v>
                </c:pt>
                <c:pt idx="2">
                  <c:v>95</c:v>
                </c:pt>
              </c:numCache>
            </c:numRef>
          </c:val>
          <c:extLst>
            <c:ext xmlns:c16="http://schemas.microsoft.com/office/drawing/2014/chart" uri="{C3380CC4-5D6E-409C-BE32-E72D297353CC}">
              <c16:uniqueId val="{00000001-23F1-4EF7-A894-C01C0038EB04}"/>
            </c:ext>
          </c:extLst>
        </c:ser>
        <c:ser>
          <c:idx val="2"/>
          <c:order val="2"/>
          <c:tx>
            <c:strRef>
              <c:f>'FICHA TÉCNICA (GJ)'!$H$23</c:f>
              <c:strCache>
                <c:ptCount val="1"/>
                <c:pt idx="0">
                  <c:v>Resultados</c:v>
                </c:pt>
              </c:strCache>
            </c:strRef>
          </c:tx>
          <c:spPr>
            <a:solidFill>
              <a:schemeClr val="accent3"/>
            </a:solidFill>
            <a:ln>
              <a:noFill/>
            </a:ln>
            <a:effectLst/>
          </c:spPr>
          <c:invertIfNegative val="0"/>
          <c:val>
            <c:numRef>
              <c:f>'FICHA TÉCNICA (GJ)'!$H$26:$H$28</c:f>
              <c:numCache>
                <c:formatCode>_(* #,##0_);_(* \(#,##0\);_(* "-"_);_(@_)</c:formatCode>
                <c:ptCount val="3"/>
                <c:pt idx="0">
                  <c:v>99</c:v>
                </c:pt>
                <c:pt idx="2">
                  <c:v>99</c:v>
                </c:pt>
              </c:numCache>
            </c:numRef>
          </c:val>
          <c:extLst>
            <c:ext xmlns:c16="http://schemas.microsoft.com/office/drawing/2014/chart" uri="{C3380CC4-5D6E-409C-BE32-E72D297353CC}">
              <c16:uniqueId val="{00000002-23F1-4EF7-A894-C01C0038EB04}"/>
            </c:ext>
          </c:extLst>
        </c:ser>
        <c:dLbls>
          <c:showLegendKey val="0"/>
          <c:showVal val="0"/>
          <c:showCatName val="0"/>
          <c:showSerName val="0"/>
          <c:showPercent val="0"/>
          <c:showBubbleSize val="0"/>
        </c:dLbls>
        <c:gapWidth val="61"/>
        <c:overlap val="3"/>
        <c:axId val="493040472"/>
        <c:axId val="493045568"/>
      </c:barChart>
      <c:catAx>
        <c:axId val="493040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45568"/>
        <c:crosses val="autoZero"/>
        <c:auto val="1"/>
        <c:lblAlgn val="ctr"/>
        <c:lblOffset val="100"/>
        <c:noMultiLvlLbl val="0"/>
      </c:catAx>
      <c:valAx>
        <c:axId val="49304556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40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(GF1)'!$C$24</c:f>
              <c:strCache>
                <c:ptCount val="1"/>
                <c:pt idx="0">
                  <c:v>Meta final</c:v>
                </c:pt>
              </c:strCache>
            </c:strRef>
          </c:tx>
          <c:spPr>
            <a:solidFill>
              <a:schemeClr val="accent1"/>
            </a:solidFill>
            <a:ln>
              <a:noFill/>
            </a:ln>
            <a:effectLst/>
          </c:spPr>
          <c:invertIfNegative val="0"/>
          <c:val>
            <c:numRef>
              <c:f>'FICHA TÉCNICA (GF1)'!$C$25:$C$28</c:f>
              <c:numCache>
                <c:formatCode>_(* #,##0_);_(* \(#,##0\);_(* "-"_);_(@_)</c:formatCode>
                <c:ptCount val="4"/>
                <c:pt idx="0">
                  <c:v>96</c:v>
                </c:pt>
              </c:numCache>
            </c:numRef>
          </c:val>
          <c:extLst>
            <c:ext xmlns:c16="http://schemas.microsoft.com/office/drawing/2014/chart" uri="{C3380CC4-5D6E-409C-BE32-E72D297353CC}">
              <c16:uniqueId val="{00000000-23B0-4C44-A68C-3D4204509E2F}"/>
            </c:ext>
          </c:extLst>
        </c:ser>
        <c:ser>
          <c:idx val="1"/>
          <c:order val="1"/>
          <c:tx>
            <c:strRef>
              <c:f>'FICHA TÉCNICA (GF1)'!$D$24</c:f>
              <c:strCache>
                <c:ptCount val="1"/>
                <c:pt idx="0">
                  <c:v>Meta periodo</c:v>
                </c:pt>
              </c:strCache>
            </c:strRef>
          </c:tx>
          <c:spPr>
            <a:solidFill>
              <a:schemeClr val="accent2"/>
            </a:solidFill>
            <a:ln>
              <a:noFill/>
            </a:ln>
            <a:effectLst/>
          </c:spPr>
          <c:invertIfNegative val="0"/>
          <c:val>
            <c:numRef>
              <c:f>'FICHA TÉCNICA (GF1)'!$D$25:$D$28</c:f>
              <c:numCache>
                <c:formatCode>_(* #,##0_);_(* \(#,##0\);_(* "-"_);_(@_)</c:formatCode>
                <c:ptCount val="4"/>
                <c:pt idx="0">
                  <c:v>20</c:v>
                </c:pt>
                <c:pt idx="1">
                  <c:v>35</c:v>
                </c:pt>
                <c:pt idx="2">
                  <c:v>65</c:v>
                </c:pt>
                <c:pt idx="3">
                  <c:v>96</c:v>
                </c:pt>
              </c:numCache>
            </c:numRef>
          </c:val>
          <c:extLst>
            <c:ext xmlns:c16="http://schemas.microsoft.com/office/drawing/2014/chart" uri="{C3380CC4-5D6E-409C-BE32-E72D297353CC}">
              <c16:uniqueId val="{00000001-23B0-4C44-A68C-3D4204509E2F}"/>
            </c:ext>
          </c:extLst>
        </c:ser>
        <c:ser>
          <c:idx val="2"/>
          <c:order val="2"/>
          <c:tx>
            <c:strRef>
              <c:f>'FICHA TÉCNICA (GF1)'!$H$23</c:f>
              <c:strCache>
                <c:ptCount val="1"/>
                <c:pt idx="0">
                  <c:v>Resultados</c:v>
                </c:pt>
              </c:strCache>
            </c:strRef>
          </c:tx>
          <c:spPr>
            <a:solidFill>
              <a:schemeClr val="accent3"/>
            </a:solidFill>
            <a:ln>
              <a:noFill/>
            </a:ln>
            <a:effectLst/>
          </c:spPr>
          <c:invertIfNegative val="0"/>
          <c:val>
            <c:numRef>
              <c:f>'FICHA TÉCNICA (GF1)'!$H$25:$H$28</c:f>
              <c:numCache>
                <c:formatCode>_(* #,##0_);_(* \(#,##0\);_(* "-"_);_(@_)</c:formatCode>
                <c:ptCount val="4"/>
              </c:numCache>
            </c:numRef>
          </c:val>
          <c:extLst>
            <c:ext xmlns:c16="http://schemas.microsoft.com/office/drawing/2014/chart" uri="{C3380CC4-5D6E-409C-BE32-E72D297353CC}">
              <c16:uniqueId val="{00000002-23B0-4C44-A68C-3D4204509E2F}"/>
            </c:ext>
          </c:extLst>
        </c:ser>
        <c:dLbls>
          <c:showLegendKey val="0"/>
          <c:showVal val="0"/>
          <c:showCatName val="0"/>
          <c:showSerName val="0"/>
          <c:showPercent val="0"/>
          <c:showBubbleSize val="0"/>
        </c:dLbls>
        <c:gapWidth val="61"/>
        <c:overlap val="3"/>
        <c:axId val="493041256"/>
        <c:axId val="493043608"/>
      </c:barChart>
      <c:catAx>
        <c:axId val="49304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43608"/>
        <c:crosses val="autoZero"/>
        <c:auto val="1"/>
        <c:lblAlgn val="ctr"/>
        <c:lblOffset val="100"/>
        <c:noMultiLvlLbl val="0"/>
      </c:catAx>
      <c:valAx>
        <c:axId val="4930436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41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(ByS1)'!$C$24</c:f>
              <c:strCache>
                <c:ptCount val="1"/>
                <c:pt idx="0">
                  <c:v>Meta final</c:v>
                </c:pt>
              </c:strCache>
            </c:strRef>
          </c:tx>
          <c:spPr>
            <a:solidFill>
              <a:schemeClr val="accent1"/>
            </a:solidFill>
            <a:ln>
              <a:noFill/>
            </a:ln>
            <a:effectLst/>
          </c:spPr>
          <c:invertIfNegative val="0"/>
          <c:val>
            <c:numRef>
              <c:f>'FICHA TÉCNICA (ByS1)'!$C$25:$C$28</c:f>
              <c:numCache>
                <c:formatCode>_(* #,##0_);_(* \(#,##0\);_(* "-"_);_(@_)</c:formatCode>
                <c:ptCount val="4"/>
                <c:pt idx="0" formatCode="0%">
                  <c:v>0.7</c:v>
                </c:pt>
              </c:numCache>
            </c:numRef>
          </c:val>
          <c:extLst>
            <c:ext xmlns:c16="http://schemas.microsoft.com/office/drawing/2014/chart" uri="{C3380CC4-5D6E-409C-BE32-E72D297353CC}">
              <c16:uniqueId val="{00000000-01D0-4B02-8E04-6DEB24967ED3}"/>
            </c:ext>
          </c:extLst>
        </c:ser>
        <c:ser>
          <c:idx val="1"/>
          <c:order val="1"/>
          <c:tx>
            <c:strRef>
              <c:f>'FICHA TÉCNICA (ByS1)'!$D$24</c:f>
              <c:strCache>
                <c:ptCount val="1"/>
                <c:pt idx="0">
                  <c:v>Meta periodo</c:v>
                </c:pt>
              </c:strCache>
            </c:strRef>
          </c:tx>
          <c:spPr>
            <a:solidFill>
              <a:schemeClr val="accent2"/>
            </a:solidFill>
            <a:ln>
              <a:noFill/>
            </a:ln>
            <a:effectLst/>
          </c:spPr>
          <c:invertIfNegative val="0"/>
          <c:val>
            <c:numRef>
              <c:f>'FICHA TÉCNICA (ByS1)'!$D$25:$D$28</c:f>
              <c:numCache>
                <c:formatCode>0%</c:formatCode>
                <c:ptCount val="4"/>
                <c:pt idx="1">
                  <c:v>0.65</c:v>
                </c:pt>
                <c:pt idx="3">
                  <c:v>0.7</c:v>
                </c:pt>
              </c:numCache>
            </c:numRef>
          </c:val>
          <c:extLst>
            <c:ext xmlns:c16="http://schemas.microsoft.com/office/drawing/2014/chart" uri="{C3380CC4-5D6E-409C-BE32-E72D297353CC}">
              <c16:uniqueId val="{00000001-01D0-4B02-8E04-6DEB24967ED3}"/>
            </c:ext>
          </c:extLst>
        </c:ser>
        <c:ser>
          <c:idx val="2"/>
          <c:order val="2"/>
          <c:tx>
            <c:strRef>
              <c:f>'FICHA TÉCNICA (ByS1)'!$H$23</c:f>
              <c:strCache>
                <c:ptCount val="1"/>
                <c:pt idx="0">
                  <c:v>Resultados</c:v>
                </c:pt>
              </c:strCache>
            </c:strRef>
          </c:tx>
          <c:spPr>
            <a:solidFill>
              <a:schemeClr val="accent3"/>
            </a:solidFill>
            <a:ln>
              <a:noFill/>
            </a:ln>
            <a:effectLst/>
          </c:spPr>
          <c:invertIfNegative val="0"/>
          <c:val>
            <c:numRef>
              <c:f>'FICHA TÉCNICA (ByS1)'!$H$25:$H$28</c:f>
              <c:numCache>
                <c:formatCode>0%</c:formatCode>
                <c:ptCount val="4"/>
                <c:pt idx="1">
                  <c:v>0</c:v>
                </c:pt>
                <c:pt idx="3">
                  <c:v>0</c:v>
                </c:pt>
              </c:numCache>
            </c:numRef>
          </c:val>
          <c:extLst>
            <c:ext xmlns:c16="http://schemas.microsoft.com/office/drawing/2014/chart" uri="{C3380CC4-5D6E-409C-BE32-E72D297353CC}">
              <c16:uniqueId val="{00000002-01D0-4B02-8E04-6DEB24967ED3}"/>
            </c:ext>
          </c:extLst>
        </c:ser>
        <c:dLbls>
          <c:showLegendKey val="0"/>
          <c:showVal val="0"/>
          <c:showCatName val="0"/>
          <c:showSerName val="0"/>
          <c:showPercent val="0"/>
          <c:showBubbleSize val="0"/>
        </c:dLbls>
        <c:gapWidth val="61"/>
        <c:overlap val="3"/>
        <c:axId val="493047136"/>
        <c:axId val="493044000"/>
      </c:barChart>
      <c:catAx>
        <c:axId val="49304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44000"/>
        <c:crosses val="autoZero"/>
        <c:auto val="1"/>
        <c:lblAlgn val="ctr"/>
        <c:lblOffset val="100"/>
        <c:noMultiLvlLbl val="0"/>
      </c:catAx>
      <c:valAx>
        <c:axId val="493044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47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DonyTrasp (1)'!$C$24</c:f>
              <c:strCache>
                <c:ptCount val="1"/>
                <c:pt idx="0">
                  <c:v>Meta final</c:v>
                </c:pt>
              </c:strCache>
            </c:strRef>
          </c:tx>
          <c:spPr>
            <a:solidFill>
              <a:schemeClr val="accent1"/>
            </a:solidFill>
            <a:ln>
              <a:noFill/>
            </a:ln>
            <a:effectLst/>
          </c:spPr>
          <c:invertIfNegative val="0"/>
          <c:val>
            <c:numRef>
              <c:f>'FICHA TÉCNICA DonyTrasp (1)'!$C$25:$C$28</c:f>
              <c:numCache>
                <c:formatCode>0%</c:formatCode>
                <c:ptCount val="4"/>
                <c:pt idx="0">
                  <c:v>0.5</c:v>
                </c:pt>
              </c:numCache>
            </c:numRef>
          </c:val>
          <c:extLst>
            <c:ext xmlns:c16="http://schemas.microsoft.com/office/drawing/2014/chart" uri="{C3380CC4-5D6E-409C-BE32-E72D297353CC}">
              <c16:uniqueId val="{00000000-FB7A-4CDE-A056-95A479F020E4}"/>
            </c:ext>
          </c:extLst>
        </c:ser>
        <c:ser>
          <c:idx val="1"/>
          <c:order val="1"/>
          <c:tx>
            <c:strRef>
              <c:f>'FICHA TÉCNICA DonyTrasp (1)'!$D$24</c:f>
              <c:strCache>
                <c:ptCount val="1"/>
                <c:pt idx="0">
                  <c:v>Meta periodo</c:v>
                </c:pt>
              </c:strCache>
            </c:strRef>
          </c:tx>
          <c:spPr>
            <a:solidFill>
              <a:schemeClr val="accent2"/>
            </a:solidFill>
            <a:ln>
              <a:noFill/>
            </a:ln>
            <a:effectLst/>
          </c:spPr>
          <c:invertIfNegative val="0"/>
          <c:val>
            <c:numRef>
              <c:f>'FICHA TÉCNICA DonyTrasp (1)'!$D$25:$D$28</c:f>
              <c:numCache>
                <c:formatCode>0%</c:formatCode>
                <c:ptCount val="4"/>
                <c:pt idx="3">
                  <c:v>0.5</c:v>
                </c:pt>
              </c:numCache>
            </c:numRef>
          </c:val>
          <c:extLst>
            <c:ext xmlns:c16="http://schemas.microsoft.com/office/drawing/2014/chart" uri="{C3380CC4-5D6E-409C-BE32-E72D297353CC}">
              <c16:uniqueId val="{00000001-FB7A-4CDE-A056-95A479F020E4}"/>
            </c:ext>
          </c:extLst>
        </c:ser>
        <c:ser>
          <c:idx val="2"/>
          <c:order val="2"/>
          <c:tx>
            <c:strRef>
              <c:f>'FICHA TÉCNICA DonyTrasp (1)'!$H$23</c:f>
              <c:strCache>
                <c:ptCount val="1"/>
                <c:pt idx="0">
                  <c:v>Resultados</c:v>
                </c:pt>
              </c:strCache>
            </c:strRef>
          </c:tx>
          <c:spPr>
            <a:solidFill>
              <a:schemeClr val="accent3"/>
            </a:solidFill>
            <a:ln>
              <a:noFill/>
            </a:ln>
            <a:effectLst/>
          </c:spPr>
          <c:invertIfNegative val="0"/>
          <c:val>
            <c:numRef>
              <c:f>'FICHA TÉCNICA DonyTrasp (1)'!$H$25:$H$28</c:f>
              <c:numCache>
                <c:formatCode>0%</c:formatCode>
                <c:ptCount val="4"/>
              </c:numCache>
            </c:numRef>
          </c:val>
          <c:extLst>
            <c:ext xmlns:c16="http://schemas.microsoft.com/office/drawing/2014/chart" uri="{C3380CC4-5D6E-409C-BE32-E72D297353CC}">
              <c16:uniqueId val="{00000002-FB7A-4CDE-A056-95A479F020E4}"/>
            </c:ext>
          </c:extLst>
        </c:ser>
        <c:dLbls>
          <c:showLegendKey val="0"/>
          <c:showVal val="0"/>
          <c:showCatName val="0"/>
          <c:showSerName val="0"/>
          <c:showPercent val="0"/>
          <c:showBubbleSize val="0"/>
        </c:dLbls>
        <c:gapWidth val="61"/>
        <c:overlap val="3"/>
        <c:axId val="493046352"/>
        <c:axId val="493039688"/>
      </c:barChart>
      <c:catAx>
        <c:axId val="49304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39688"/>
        <c:crosses val="autoZero"/>
        <c:auto val="1"/>
        <c:lblAlgn val="ctr"/>
        <c:lblOffset val="100"/>
        <c:noMultiLvlLbl val="0"/>
      </c:catAx>
      <c:valAx>
        <c:axId val="493039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3046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'FICHA TÉCNICA (I2)'!$C$24</c:f>
              <c:strCache>
                <c:ptCount val="1"/>
                <c:pt idx="0">
                  <c:v>Meta final</c:v>
                </c:pt>
              </c:strCache>
            </c:strRef>
          </c:tx>
          <c:spPr>
            <a:solidFill>
              <a:schemeClr val="accent1"/>
            </a:solidFill>
            <a:ln>
              <a:noFill/>
            </a:ln>
            <a:effectLst/>
          </c:spPr>
          <c:invertIfNegative val="0"/>
          <c:val>
            <c:numRef>
              <c:f>'FICHA TÉCNICA (I2)'!$C$25:$C$28</c:f>
              <c:numCache>
                <c:formatCode>_(* #,##0_);_(* \(#,##0\);_(* "-"_);_(@_)</c:formatCode>
                <c:ptCount val="4"/>
                <c:pt idx="0">
                  <c:v>200</c:v>
                </c:pt>
              </c:numCache>
            </c:numRef>
          </c:val>
          <c:extLst>
            <c:ext xmlns:c16="http://schemas.microsoft.com/office/drawing/2014/chart" uri="{C3380CC4-5D6E-409C-BE32-E72D297353CC}">
              <c16:uniqueId val="{00000000-C682-4DD5-B429-0914CA9B7D00}"/>
            </c:ext>
          </c:extLst>
        </c:ser>
        <c:ser>
          <c:idx val="1"/>
          <c:order val="1"/>
          <c:tx>
            <c:strRef>
              <c:f>'FICHA TÉCNICA (I2)'!$D$24</c:f>
              <c:strCache>
                <c:ptCount val="1"/>
                <c:pt idx="0">
                  <c:v>Meta periodo</c:v>
                </c:pt>
              </c:strCache>
            </c:strRef>
          </c:tx>
          <c:spPr>
            <a:solidFill>
              <a:schemeClr val="accent2"/>
            </a:solidFill>
            <a:ln>
              <a:noFill/>
            </a:ln>
            <a:effectLst/>
          </c:spPr>
          <c:invertIfNegative val="0"/>
          <c:val>
            <c:numRef>
              <c:f>'FICHA TÉCNICA (I2)'!$D$25:$D$28</c:f>
              <c:numCache>
                <c:formatCode>_(* #,##0_);_(* \(#,##0\);_(* "-"_);_(@_)</c:formatCode>
                <c:ptCount val="4"/>
                <c:pt idx="0">
                  <c:v>20</c:v>
                </c:pt>
                <c:pt idx="1">
                  <c:v>60</c:v>
                </c:pt>
                <c:pt idx="2">
                  <c:v>60</c:v>
                </c:pt>
                <c:pt idx="3">
                  <c:v>60</c:v>
                </c:pt>
              </c:numCache>
            </c:numRef>
          </c:val>
          <c:extLst>
            <c:ext xmlns:c16="http://schemas.microsoft.com/office/drawing/2014/chart" uri="{C3380CC4-5D6E-409C-BE32-E72D297353CC}">
              <c16:uniqueId val="{00000001-C682-4DD5-B429-0914CA9B7D00}"/>
            </c:ext>
          </c:extLst>
        </c:ser>
        <c:ser>
          <c:idx val="2"/>
          <c:order val="2"/>
          <c:tx>
            <c:strRef>
              <c:f>'FICHA TÉCNICA (I2)'!$H$23</c:f>
              <c:strCache>
                <c:ptCount val="1"/>
                <c:pt idx="0">
                  <c:v>Resultados</c:v>
                </c:pt>
              </c:strCache>
            </c:strRef>
          </c:tx>
          <c:spPr>
            <a:solidFill>
              <a:schemeClr val="accent3"/>
            </a:solidFill>
            <a:ln>
              <a:noFill/>
            </a:ln>
            <a:effectLst/>
          </c:spPr>
          <c:invertIfNegative val="0"/>
          <c:val>
            <c:numRef>
              <c:f>'FICHA TÉCNICA (I2)'!$H$25:$H$28</c:f>
              <c:numCache>
                <c:formatCode>_(* #,##0_);_(* \(#,##0\);_(* "-"_);_(@_)</c:formatCode>
                <c:ptCount val="4"/>
              </c:numCache>
            </c:numRef>
          </c:val>
          <c:extLst>
            <c:ext xmlns:c16="http://schemas.microsoft.com/office/drawing/2014/chart" uri="{C3380CC4-5D6E-409C-BE32-E72D297353CC}">
              <c16:uniqueId val="{00000002-C682-4DD5-B429-0914CA9B7D00}"/>
            </c:ext>
          </c:extLst>
        </c:ser>
        <c:dLbls>
          <c:showLegendKey val="0"/>
          <c:showVal val="0"/>
          <c:showCatName val="0"/>
          <c:showSerName val="0"/>
          <c:showPercent val="0"/>
          <c:showBubbleSize val="0"/>
        </c:dLbls>
        <c:gapWidth val="61"/>
        <c:overlap val="3"/>
        <c:axId val="272609968"/>
        <c:axId val="272614672"/>
      </c:barChart>
      <c:catAx>
        <c:axId val="272609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crossAx val="272614672"/>
        <c:crosses val="autoZero"/>
        <c:auto val="1"/>
        <c:lblAlgn val="ctr"/>
        <c:lblOffset val="100"/>
        <c:noMultiLvlLbl val="0"/>
      </c:catAx>
      <c:valAx>
        <c:axId val="27261467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crossAx val="272609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15875" cap="flat" cmpd="sng" algn="ctr">
      <a:solidFill>
        <a:schemeClr val="tx1"/>
      </a:solidFill>
      <a:round/>
    </a:ln>
    <a:effectLst/>
  </c:spPr>
  <c:txPr>
    <a:bodyPr/>
    <a:lstStyle/>
    <a:p>
      <a:pPr>
        <a:defRPr lang="en-US"/>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BancosSangre'!$C$24</c:f>
              <c:strCache>
                <c:ptCount val="1"/>
                <c:pt idx="0">
                  <c:v>Meta final</c:v>
                </c:pt>
              </c:strCache>
            </c:strRef>
          </c:tx>
          <c:spPr>
            <a:solidFill>
              <a:schemeClr val="accent1"/>
            </a:solidFill>
            <a:ln>
              <a:noFill/>
            </a:ln>
            <a:effectLst/>
          </c:spPr>
          <c:invertIfNegative val="0"/>
          <c:val>
            <c:numRef>
              <c:f>'FICHA TÉCNICA BancosSangre'!$C$25:$C$28</c:f>
              <c:numCache>
                <c:formatCode>_(* #,##0_);_(* \(#,##0\);_(* "-"_);_(@_)</c:formatCode>
                <c:ptCount val="4"/>
                <c:pt idx="0" formatCode="0%">
                  <c:v>0.85</c:v>
                </c:pt>
              </c:numCache>
            </c:numRef>
          </c:val>
          <c:extLst>
            <c:ext xmlns:c16="http://schemas.microsoft.com/office/drawing/2014/chart" uri="{C3380CC4-5D6E-409C-BE32-E72D297353CC}">
              <c16:uniqueId val="{00000000-A139-430B-8C12-D7F85C7E5CE3}"/>
            </c:ext>
          </c:extLst>
        </c:ser>
        <c:ser>
          <c:idx val="1"/>
          <c:order val="1"/>
          <c:tx>
            <c:strRef>
              <c:f>'FICHA TÉCNICA BancosSangre'!$D$24</c:f>
              <c:strCache>
                <c:ptCount val="1"/>
                <c:pt idx="0">
                  <c:v>Meta periodo</c:v>
                </c:pt>
              </c:strCache>
            </c:strRef>
          </c:tx>
          <c:spPr>
            <a:solidFill>
              <a:schemeClr val="accent2"/>
            </a:solidFill>
            <a:ln>
              <a:noFill/>
            </a:ln>
            <a:effectLst/>
          </c:spPr>
          <c:invertIfNegative val="0"/>
          <c:val>
            <c:numRef>
              <c:f>'FICHA TÉCNICA BancosSangre'!$D$25:$D$28</c:f>
              <c:numCache>
                <c:formatCode>0%</c:formatCode>
                <c:ptCount val="4"/>
                <c:pt idx="1">
                  <c:v>0.85</c:v>
                </c:pt>
                <c:pt idx="3">
                  <c:v>0.85</c:v>
                </c:pt>
              </c:numCache>
            </c:numRef>
          </c:val>
          <c:extLst>
            <c:ext xmlns:c16="http://schemas.microsoft.com/office/drawing/2014/chart" uri="{C3380CC4-5D6E-409C-BE32-E72D297353CC}">
              <c16:uniqueId val="{0000000C-A139-430B-8C12-D7F85C7E5CE3}"/>
            </c:ext>
          </c:extLst>
        </c:ser>
        <c:ser>
          <c:idx val="2"/>
          <c:order val="2"/>
          <c:tx>
            <c:strRef>
              <c:f>'FICHA TÉCNICA BancosSangre'!$H$23</c:f>
              <c:strCache>
                <c:ptCount val="1"/>
                <c:pt idx="0">
                  <c:v>Resultados</c:v>
                </c:pt>
              </c:strCache>
            </c:strRef>
          </c:tx>
          <c:spPr>
            <a:solidFill>
              <a:schemeClr val="accent3"/>
            </a:solidFill>
            <a:ln>
              <a:noFill/>
            </a:ln>
            <a:effectLst/>
          </c:spPr>
          <c:invertIfNegative val="0"/>
          <c:val>
            <c:numRef>
              <c:f>'FICHA TÉCNICA BancosSangre'!$H$25:$H$28</c:f>
              <c:numCache>
                <c:formatCode>0%</c:formatCode>
                <c:ptCount val="4"/>
                <c:pt idx="1">
                  <c:v>0.86</c:v>
                </c:pt>
                <c:pt idx="3">
                  <c:v>0.86</c:v>
                </c:pt>
              </c:numCache>
            </c:numRef>
          </c:val>
          <c:extLst>
            <c:ext xmlns:c16="http://schemas.microsoft.com/office/drawing/2014/chart" uri="{C3380CC4-5D6E-409C-BE32-E72D297353CC}">
              <c16:uniqueId val="{0000000F-A139-430B-8C12-D7F85C7E5CE3}"/>
            </c:ext>
          </c:extLst>
        </c:ser>
        <c:dLbls>
          <c:showLegendKey val="0"/>
          <c:showVal val="0"/>
          <c:showCatName val="0"/>
          <c:showSerName val="0"/>
          <c:showPercent val="0"/>
          <c:showBubbleSize val="0"/>
        </c:dLbls>
        <c:gapWidth val="61"/>
        <c:overlap val="3"/>
        <c:axId val="494945424"/>
        <c:axId val="494945032"/>
      </c:barChart>
      <c:catAx>
        <c:axId val="494945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4945032"/>
        <c:crosses val="autoZero"/>
        <c:auto val="1"/>
        <c:lblAlgn val="ctr"/>
        <c:lblOffset val="100"/>
        <c:noMultiLvlLbl val="0"/>
      </c:catAx>
      <c:valAx>
        <c:axId val="494945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4945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(Co1)'!$C$24</c:f>
              <c:strCache>
                <c:ptCount val="1"/>
                <c:pt idx="0">
                  <c:v>Meta final</c:v>
                </c:pt>
              </c:strCache>
            </c:strRef>
          </c:tx>
          <c:spPr>
            <a:solidFill>
              <a:schemeClr val="accent1"/>
            </a:solidFill>
            <a:ln>
              <a:noFill/>
            </a:ln>
            <a:effectLst/>
          </c:spPr>
          <c:invertIfNegative val="0"/>
          <c:val>
            <c:numRef>
              <c:f>'FICHA TÉCNICA (Co1)'!$C$25:$C$28</c:f>
              <c:numCache>
                <c:formatCode>_(* #,##0_);_(* \(#,##0\);_(* "-"_);_(@_)</c:formatCode>
                <c:ptCount val="4"/>
                <c:pt idx="0">
                  <c:v>85</c:v>
                </c:pt>
              </c:numCache>
            </c:numRef>
          </c:val>
          <c:extLst>
            <c:ext xmlns:c16="http://schemas.microsoft.com/office/drawing/2014/chart" uri="{C3380CC4-5D6E-409C-BE32-E72D297353CC}">
              <c16:uniqueId val="{00000000-8FE4-4773-932A-9B920610D61A}"/>
            </c:ext>
          </c:extLst>
        </c:ser>
        <c:ser>
          <c:idx val="1"/>
          <c:order val="1"/>
          <c:tx>
            <c:strRef>
              <c:f>'FICHA TÉCNICA (Co1)'!$D$24</c:f>
              <c:strCache>
                <c:ptCount val="1"/>
                <c:pt idx="0">
                  <c:v>Meta periodo</c:v>
                </c:pt>
              </c:strCache>
            </c:strRef>
          </c:tx>
          <c:spPr>
            <a:solidFill>
              <a:schemeClr val="accent2"/>
            </a:solidFill>
            <a:ln>
              <a:noFill/>
            </a:ln>
            <a:effectLst/>
          </c:spPr>
          <c:invertIfNegative val="0"/>
          <c:val>
            <c:numRef>
              <c:f>'FICHA TÉCNICA (Co1)'!$D$25:$D$28</c:f>
              <c:numCache>
                <c:formatCode>_(* #,##0_);_(* \(#,##0\);_(* "-"_);_(@_)</c:formatCode>
                <c:ptCount val="4"/>
                <c:pt idx="1">
                  <c:v>85</c:v>
                </c:pt>
                <c:pt idx="3">
                  <c:v>85</c:v>
                </c:pt>
              </c:numCache>
            </c:numRef>
          </c:val>
          <c:extLst>
            <c:ext xmlns:c16="http://schemas.microsoft.com/office/drawing/2014/chart" uri="{C3380CC4-5D6E-409C-BE32-E72D297353CC}">
              <c16:uniqueId val="{00000001-8FE4-4773-932A-9B920610D61A}"/>
            </c:ext>
          </c:extLst>
        </c:ser>
        <c:ser>
          <c:idx val="2"/>
          <c:order val="2"/>
          <c:tx>
            <c:strRef>
              <c:f>'FICHA TÉCNICA (Co1)'!$H$23</c:f>
              <c:strCache>
                <c:ptCount val="1"/>
                <c:pt idx="0">
                  <c:v>Resultados</c:v>
                </c:pt>
              </c:strCache>
            </c:strRef>
          </c:tx>
          <c:spPr>
            <a:solidFill>
              <a:schemeClr val="accent3"/>
            </a:solidFill>
            <a:ln>
              <a:noFill/>
            </a:ln>
            <a:effectLst/>
          </c:spPr>
          <c:invertIfNegative val="0"/>
          <c:val>
            <c:numRef>
              <c:f>'FICHA TÉCNICA (Co1)'!$H$25:$H$28</c:f>
              <c:numCache>
                <c:formatCode>_(* #,##0_);_(* \(#,##0\);_(* "-"_);_(@_)</c:formatCode>
                <c:ptCount val="4"/>
              </c:numCache>
            </c:numRef>
          </c:val>
          <c:extLst>
            <c:ext xmlns:c16="http://schemas.microsoft.com/office/drawing/2014/chart" uri="{C3380CC4-5D6E-409C-BE32-E72D297353CC}">
              <c16:uniqueId val="{00000002-8FE4-4773-932A-9B920610D61A}"/>
            </c:ext>
          </c:extLst>
        </c:ser>
        <c:dLbls>
          <c:showLegendKey val="0"/>
          <c:showVal val="0"/>
          <c:showCatName val="0"/>
          <c:showSerName val="0"/>
          <c:showPercent val="0"/>
          <c:showBubbleSize val="0"/>
        </c:dLbls>
        <c:gapWidth val="61"/>
        <c:overlap val="3"/>
        <c:axId val="494944248"/>
        <c:axId val="494943072"/>
      </c:barChart>
      <c:catAx>
        <c:axId val="494944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4943072"/>
        <c:crosses val="autoZero"/>
        <c:auto val="1"/>
        <c:lblAlgn val="ctr"/>
        <c:lblOffset val="100"/>
        <c:noMultiLvlLbl val="0"/>
      </c:catAx>
      <c:valAx>
        <c:axId val="49494307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4944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jurídica'!$C$24</c:f>
              <c:strCache>
                <c:ptCount val="1"/>
                <c:pt idx="0">
                  <c:v>Meta final</c:v>
                </c:pt>
              </c:strCache>
            </c:strRef>
          </c:tx>
          <c:spPr>
            <a:solidFill>
              <a:schemeClr val="accent1"/>
            </a:solidFill>
            <a:ln>
              <a:noFill/>
            </a:ln>
            <a:effectLst/>
          </c:spPr>
          <c:invertIfNegative val="0"/>
          <c:val>
            <c:numRef>
              <c:f>'FICHA TÉCNICA jurídica'!$C$25:$C$28</c:f>
              <c:numCache>
                <c:formatCode>_(* #,##0_);_(* \(#,##0\);_(* "-"_);_(@_)</c:formatCode>
                <c:ptCount val="4"/>
                <c:pt idx="0" formatCode="0%">
                  <c:v>1</c:v>
                </c:pt>
              </c:numCache>
            </c:numRef>
          </c:val>
          <c:extLst>
            <c:ext xmlns:c16="http://schemas.microsoft.com/office/drawing/2014/chart" uri="{C3380CC4-5D6E-409C-BE32-E72D297353CC}">
              <c16:uniqueId val="{00000000-2BB9-4055-96B9-4B6CB3638871}"/>
            </c:ext>
          </c:extLst>
        </c:ser>
        <c:ser>
          <c:idx val="1"/>
          <c:order val="1"/>
          <c:tx>
            <c:strRef>
              <c:f>'FICHA TÉCNICA jurídica'!$D$24</c:f>
              <c:strCache>
                <c:ptCount val="1"/>
                <c:pt idx="0">
                  <c:v>Meta periodo</c:v>
                </c:pt>
              </c:strCache>
            </c:strRef>
          </c:tx>
          <c:spPr>
            <a:solidFill>
              <a:schemeClr val="accent2"/>
            </a:solidFill>
            <a:ln>
              <a:noFill/>
            </a:ln>
            <a:effectLst/>
          </c:spPr>
          <c:invertIfNegative val="0"/>
          <c:val>
            <c:numRef>
              <c:f>'FICHA TÉCNICA jurídica'!$D$25:$D$28</c:f>
              <c:numCache>
                <c:formatCode>_(* #,##0_);_(* \(#,##0\);_(* "-"_);_(@_)</c:formatCode>
                <c:ptCount val="4"/>
                <c:pt idx="3" formatCode="0%">
                  <c:v>1</c:v>
                </c:pt>
              </c:numCache>
            </c:numRef>
          </c:val>
          <c:extLst>
            <c:ext xmlns:c16="http://schemas.microsoft.com/office/drawing/2014/chart" uri="{C3380CC4-5D6E-409C-BE32-E72D297353CC}">
              <c16:uniqueId val="{00000001-2BB9-4055-96B9-4B6CB3638871}"/>
            </c:ext>
          </c:extLst>
        </c:ser>
        <c:ser>
          <c:idx val="2"/>
          <c:order val="2"/>
          <c:tx>
            <c:strRef>
              <c:f>'FICHA TÉCNICA jurídica'!$H$23</c:f>
              <c:strCache>
                <c:ptCount val="1"/>
                <c:pt idx="0">
                  <c:v>Resultados</c:v>
                </c:pt>
              </c:strCache>
            </c:strRef>
          </c:tx>
          <c:spPr>
            <a:solidFill>
              <a:schemeClr val="accent3"/>
            </a:solidFill>
            <a:ln>
              <a:noFill/>
            </a:ln>
            <a:effectLst/>
          </c:spPr>
          <c:invertIfNegative val="0"/>
          <c:val>
            <c:numRef>
              <c:f>'FICHA TÉCNICA jurídica'!$H$25:$H$28</c:f>
              <c:numCache>
                <c:formatCode>_(* #,##0_);_(* \(#,##0\);_(* "-"_);_(@_)</c:formatCode>
                <c:ptCount val="4"/>
              </c:numCache>
            </c:numRef>
          </c:val>
          <c:extLst>
            <c:ext xmlns:c16="http://schemas.microsoft.com/office/drawing/2014/chart" uri="{C3380CC4-5D6E-409C-BE32-E72D297353CC}">
              <c16:uniqueId val="{00000002-2BB9-4055-96B9-4B6CB3638871}"/>
            </c:ext>
          </c:extLst>
        </c:ser>
        <c:dLbls>
          <c:showLegendKey val="0"/>
          <c:showVal val="0"/>
          <c:showCatName val="0"/>
          <c:showSerName val="0"/>
          <c:showPercent val="0"/>
          <c:showBubbleSize val="0"/>
        </c:dLbls>
        <c:gapWidth val="61"/>
        <c:overlap val="3"/>
        <c:axId val="-859490288"/>
        <c:axId val="-859489744"/>
      </c:barChart>
      <c:catAx>
        <c:axId val="-85949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59489744"/>
        <c:crosses val="autoZero"/>
        <c:auto val="1"/>
        <c:lblAlgn val="ctr"/>
        <c:lblOffset val="100"/>
        <c:noMultiLvlLbl val="0"/>
      </c:catAx>
      <c:valAx>
        <c:axId val="-859489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59490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(I3)'!$C$24</c:f>
              <c:strCache>
                <c:ptCount val="1"/>
                <c:pt idx="0">
                  <c:v>Meta final</c:v>
                </c:pt>
              </c:strCache>
            </c:strRef>
          </c:tx>
          <c:spPr>
            <a:solidFill>
              <a:schemeClr val="accent1"/>
            </a:solidFill>
            <a:ln>
              <a:noFill/>
            </a:ln>
            <a:effectLst/>
          </c:spPr>
          <c:invertIfNegative val="0"/>
          <c:val>
            <c:numRef>
              <c:f>'FICHA TÉCNICA (I3)'!$C$25:$C$28</c:f>
              <c:numCache>
                <c:formatCode>_-* #,##0.00_-;\-* #,##0.00_-;_-* "-"_-;_-@_-</c:formatCode>
                <c:ptCount val="4"/>
                <c:pt idx="0">
                  <c:v>0.5</c:v>
                </c:pt>
              </c:numCache>
            </c:numRef>
          </c:val>
          <c:extLst>
            <c:ext xmlns:c16="http://schemas.microsoft.com/office/drawing/2014/chart" uri="{C3380CC4-5D6E-409C-BE32-E72D297353CC}">
              <c16:uniqueId val="{00000000-B5FD-42DD-8A11-F2BAE191EBD3}"/>
            </c:ext>
          </c:extLst>
        </c:ser>
        <c:ser>
          <c:idx val="1"/>
          <c:order val="1"/>
          <c:tx>
            <c:strRef>
              <c:f>'FICHA TÉCNICA (I3)'!$D$24</c:f>
              <c:strCache>
                <c:ptCount val="1"/>
                <c:pt idx="0">
                  <c:v>Meta periodo</c:v>
                </c:pt>
              </c:strCache>
            </c:strRef>
          </c:tx>
          <c:spPr>
            <a:solidFill>
              <a:schemeClr val="accent2"/>
            </a:solidFill>
            <a:ln>
              <a:noFill/>
            </a:ln>
            <a:effectLst/>
          </c:spPr>
          <c:invertIfNegative val="0"/>
          <c:val>
            <c:numRef>
              <c:f>'FICHA TÉCNICA (I3)'!$D$25:$D$28</c:f>
              <c:numCache>
                <c:formatCode>0.0</c:formatCode>
                <c:ptCount val="4"/>
                <c:pt idx="1">
                  <c:v>0.5</c:v>
                </c:pt>
              </c:numCache>
            </c:numRef>
          </c:val>
          <c:extLst>
            <c:ext xmlns:c16="http://schemas.microsoft.com/office/drawing/2014/chart" uri="{C3380CC4-5D6E-409C-BE32-E72D297353CC}">
              <c16:uniqueId val="{00000001-B5FD-42DD-8A11-F2BAE191EBD3}"/>
            </c:ext>
          </c:extLst>
        </c:ser>
        <c:ser>
          <c:idx val="2"/>
          <c:order val="2"/>
          <c:tx>
            <c:strRef>
              <c:f>'FICHA TÉCNICA (I3)'!$H$23</c:f>
              <c:strCache>
                <c:ptCount val="1"/>
                <c:pt idx="0">
                  <c:v>Resultados</c:v>
                </c:pt>
              </c:strCache>
            </c:strRef>
          </c:tx>
          <c:spPr>
            <a:solidFill>
              <a:schemeClr val="accent3"/>
            </a:solidFill>
            <a:ln>
              <a:noFill/>
            </a:ln>
            <a:effectLst/>
          </c:spPr>
          <c:invertIfNegative val="0"/>
          <c:val>
            <c:numRef>
              <c:f>'FICHA TÉCNICA (I3)'!$H$25:$H$28</c:f>
              <c:numCache>
                <c:formatCode>0.0</c:formatCode>
                <c:ptCount val="4"/>
              </c:numCache>
            </c:numRef>
          </c:val>
          <c:extLst>
            <c:ext xmlns:c16="http://schemas.microsoft.com/office/drawing/2014/chart" uri="{C3380CC4-5D6E-409C-BE32-E72D297353CC}">
              <c16:uniqueId val="{00000002-B5FD-42DD-8A11-F2BAE191EBD3}"/>
            </c:ext>
          </c:extLst>
        </c:ser>
        <c:dLbls>
          <c:showLegendKey val="0"/>
          <c:showVal val="0"/>
          <c:showCatName val="0"/>
          <c:showSerName val="0"/>
          <c:showPercent val="0"/>
          <c:showBubbleSize val="0"/>
        </c:dLbls>
        <c:gapWidth val="61"/>
        <c:overlap val="3"/>
        <c:axId val="274494848"/>
        <c:axId val="274497200"/>
      </c:barChart>
      <c:catAx>
        <c:axId val="27449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7200"/>
        <c:crosses val="autoZero"/>
        <c:auto val="1"/>
        <c:lblAlgn val="ctr"/>
        <c:lblOffset val="100"/>
        <c:noMultiLvlLbl val="0"/>
      </c:catAx>
      <c:valAx>
        <c:axId val="274497200"/>
        <c:scaling>
          <c:orientation val="minMax"/>
        </c:scaling>
        <c:delete val="0"/>
        <c:axPos val="l"/>
        <c:majorGridlines>
          <c:spPr>
            <a:ln w="9525" cap="flat" cmpd="sng" algn="ctr">
              <a:solidFill>
                <a:schemeClr val="tx1">
                  <a:lumMod val="15000"/>
                  <a:lumOff val="85000"/>
                </a:schemeClr>
              </a:solidFill>
              <a:round/>
            </a:ln>
            <a:effectLst/>
          </c:spPr>
        </c:majorGridlines>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4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(I4)'!$C$24</c:f>
              <c:strCache>
                <c:ptCount val="1"/>
                <c:pt idx="0">
                  <c:v>Meta final</c:v>
                </c:pt>
              </c:strCache>
            </c:strRef>
          </c:tx>
          <c:spPr>
            <a:solidFill>
              <a:schemeClr val="accent1"/>
            </a:solidFill>
            <a:ln>
              <a:noFill/>
            </a:ln>
            <a:effectLst/>
          </c:spPr>
          <c:invertIfNegative val="0"/>
          <c:val>
            <c:numRef>
              <c:f>'FICHA TÉCNICA (I4)'!$C$25:$C$28</c:f>
              <c:numCache>
                <c:formatCode>_(* #,##0_);_(* \(#,##0\);_(* "-"_);_(@_)</c:formatCode>
                <c:ptCount val="4"/>
                <c:pt idx="0">
                  <c:v>65</c:v>
                </c:pt>
              </c:numCache>
            </c:numRef>
          </c:val>
          <c:extLst>
            <c:ext xmlns:c16="http://schemas.microsoft.com/office/drawing/2014/chart" uri="{C3380CC4-5D6E-409C-BE32-E72D297353CC}">
              <c16:uniqueId val="{00000000-EB0D-4A10-B812-06E04DB637A6}"/>
            </c:ext>
          </c:extLst>
        </c:ser>
        <c:ser>
          <c:idx val="1"/>
          <c:order val="1"/>
          <c:tx>
            <c:strRef>
              <c:f>'FICHA TÉCNICA (I4)'!$D$24</c:f>
              <c:strCache>
                <c:ptCount val="1"/>
                <c:pt idx="0">
                  <c:v>Meta periodo</c:v>
                </c:pt>
              </c:strCache>
            </c:strRef>
          </c:tx>
          <c:spPr>
            <a:solidFill>
              <a:schemeClr val="accent2"/>
            </a:solidFill>
            <a:ln>
              <a:noFill/>
            </a:ln>
            <a:effectLst/>
          </c:spPr>
          <c:invertIfNegative val="0"/>
          <c:val>
            <c:numRef>
              <c:f>'FICHA TÉCNICA (I4)'!$D$25:$D$28</c:f>
              <c:numCache>
                <c:formatCode>0%</c:formatCode>
                <c:ptCount val="4"/>
                <c:pt idx="1">
                  <c:v>0.65</c:v>
                </c:pt>
                <c:pt idx="3">
                  <c:v>0.65</c:v>
                </c:pt>
              </c:numCache>
            </c:numRef>
          </c:val>
          <c:extLst>
            <c:ext xmlns:c16="http://schemas.microsoft.com/office/drawing/2014/chart" uri="{C3380CC4-5D6E-409C-BE32-E72D297353CC}">
              <c16:uniqueId val="{00000001-EB0D-4A10-B812-06E04DB637A6}"/>
            </c:ext>
          </c:extLst>
        </c:ser>
        <c:ser>
          <c:idx val="2"/>
          <c:order val="2"/>
          <c:tx>
            <c:strRef>
              <c:f>'FICHA TÉCNICA (I4)'!$H$23</c:f>
              <c:strCache>
                <c:ptCount val="1"/>
                <c:pt idx="0">
                  <c:v>Resultados</c:v>
                </c:pt>
              </c:strCache>
            </c:strRef>
          </c:tx>
          <c:spPr>
            <a:solidFill>
              <a:schemeClr val="accent3"/>
            </a:solidFill>
            <a:ln>
              <a:noFill/>
            </a:ln>
            <a:effectLst/>
          </c:spPr>
          <c:invertIfNegative val="0"/>
          <c:val>
            <c:numRef>
              <c:f>'FICHA TÉCNICA (I4)'!$H$25:$H$28</c:f>
              <c:numCache>
                <c:formatCode>0%</c:formatCode>
                <c:ptCount val="4"/>
              </c:numCache>
            </c:numRef>
          </c:val>
          <c:extLst>
            <c:ext xmlns:c16="http://schemas.microsoft.com/office/drawing/2014/chart" uri="{C3380CC4-5D6E-409C-BE32-E72D297353CC}">
              <c16:uniqueId val="{00000002-EB0D-4A10-B812-06E04DB637A6}"/>
            </c:ext>
          </c:extLst>
        </c:ser>
        <c:dLbls>
          <c:showLegendKey val="0"/>
          <c:showVal val="0"/>
          <c:showCatName val="0"/>
          <c:showSerName val="0"/>
          <c:showPercent val="0"/>
          <c:showBubbleSize val="0"/>
        </c:dLbls>
        <c:gapWidth val="61"/>
        <c:overlap val="3"/>
        <c:axId val="274492888"/>
        <c:axId val="274497592"/>
      </c:barChart>
      <c:catAx>
        <c:axId val="274492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7592"/>
        <c:crosses val="autoZero"/>
        <c:auto val="1"/>
        <c:lblAlgn val="ctr"/>
        <c:lblOffset val="100"/>
        <c:noMultiLvlLbl val="0"/>
      </c:catAx>
      <c:valAx>
        <c:axId val="2744975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2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(I5)'!$C$24</c:f>
              <c:strCache>
                <c:ptCount val="1"/>
                <c:pt idx="0">
                  <c:v>Meta final</c:v>
                </c:pt>
              </c:strCache>
            </c:strRef>
          </c:tx>
          <c:spPr>
            <a:solidFill>
              <a:schemeClr val="accent1"/>
            </a:solidFill>
            <a:ln>
              <a:noFill/>
            </a:ln>
            <a:effectLst/>
          </c:spPr>
          <c:invertIfNegative val="0"/>
          <c:val>
            <c:numRef>
              <c:f>'FICHA TÉCNICA (I5)'!$C$25:$C$28</c:f>
              <c:numCache>
                <c:formatCode>_(* #,##0_);_(* \(#,##0\);_(* "-"_);_(@_)</c:formatCode>
                <c:ptCount val="4"/>
                <c:pt idx="0">
                  <c:v>20</c:v>
                </c:pt>
              </c:numCache>
            </c:numRef>
          </c:val>
          <c:extLst>
            <c:ext xmlns:c16="http://schemas.microsoft.com/office/drawing/2014/chart" uri="{C3380CC4-5D6E-409C-BE32-E72D297353CC}">
              <c16:uniqueId val="{00000000-3ADA-4EF0-9DD8-1F371F952E56}"/>
            </c:ext>
          </c:extLst>
        </c:ser>
        <c:ser>
          <c:idx val="1"/>
          <c:order val="1"/>
          <c:tx>
            <c:strRef>
              <c:f>'FICHA TÉCNICA (I5)'!$D$24</c:f>
              <c:strCache>
                <c:ptCount val="1"/>
                <c:pt idx="0">
                  <c:v>Meta periodo</c:v>
                </c:pt>
              </c:strCache>
            </c:strRef>
          </c:tx>
          <c:spPr>
            <a:solidFill>
              <a:schemeClr val="accent2"/>
            </a:solidFill>
            <a:ln>
              <a:noFill/>
            </a:ln>
            <a:effectLst/>
          </c:spPr>
          <c:invertIfNegative val="0"/>
          <c:val>
            <c:numRef>
              <c:f>'FICHA TÉCNICA (I5)'!$D$25:$D$28</c:f>
              <c:numCache>
                <c:formatCode>_(* #,##0_);_(* \(#,##0\);_(* "-"_);_(@_)</c:formatCode>
                <c:ptCount val="4"/>
                <c:pt idx="3">
                  <c:v>20</c:v>
                </c:pt>
              </c:numCache>
            </c:numRef>
          </c:val>
          <c:extLst>
            <c:ext xmlns:c16="http://schemas.microsoft.com/office/drawing/2014/chart" uri="{C3380CC4-5D6E-409C-BE32-E72D297353CC}">
              <c16:uniqueId val="{00000001-3ADA-4EF0-9DD8-1F371F952E56}"/>
            </c:ext>
          </c:extLst>
        </c:ser>
        <c:ser>
          <c:idx val="2"/>
          <c:order val="2"/>
          <c:tx>
            <c:strRef>
              <c:f>'FICHA TÉCNICA (I5)'!$H$23</c:f>
              <c:strCache>
                <c:ptCount val="1"/>
                <c:pt idx="0">
                  <c:v>Resultados</c:v>
                </c:pt>
              </c:strCache>
            </c:strRef>
          </c:tx>
          <c:spPr>
            <a:solidFill>
              <a:schemeClr val="accent3"/>
            </a:solidFill>
            <a:ln>
              <a:noFill/>
            </a:ln>
            <a:effectLst/>
          </c:spPr>
          <c:invertIfNegative val="0"/>
          <c:val>
            <c:numRef>
              <c:f>'FICHA TÉCNICA (I5)'!$H$25:$H$28</c:f>
              <c:numCache>
                <c:formatCode>0.00%</c:formatCode>
                <c:ptCount val="4"/>
              </c:numCache>
            </c:numRef>
          </c:val>
          <c:extLst>
            <c:ext xmlns:c16="http://schemas.microsoft.com/office/drawing/2014/chart" uri="{C3380CC4-5D6E-409C-BE32-E72D297353CC}">
              <c16:uniqueId val="{00000002-3ADA-4EF0-9DD8-1F371F952E56}"/>
            </c:ext>
          </c:extLst>
        </c:ser>
        <c:dLbls>
          <c:showLegendKey val="0"/>
          <c:showVal val="0"/>
          <c:showCatName val="0"/>
          <c:showSerName val="0"/>
          <c:showPercent val="0"/>
          <c:showBubbleSize val="0"/>
        </c:dLbls>
        <c:gapWidth val="61"/>
        <c:overlap val="3"/>
        <c:axId val="274495240"/>
        <c:axId val="274497984"/>
      </c:barChart>
      <c:catAx>
        <c:axId val="274495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7984"/>
        <c:crosses val="autoZero"/>
        <c:auto val="1"/>
        <c:lblAlgn val="ctr"/>
        <c:lblOffset val="100"/>
        <c:noMultiLvlLbl val="0"/>
      </c:catAx>
      <c:valAx>
        <c:axId val="2744979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5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(V1)'!$C$24</c:f>
              <c:strCache>
                <c:ptCount val="1"/>
                <c:pt idx="0">
                  <c:v>Meta final</c:v>
                </c:pt>
              </c:strCache>
            </c:strRef>
          </c:tx>
          <c:spPr>
            <a:solidFill>
              <a:schemeClr val="accent1"/>
            </a:solidFill>
            <a:ln>
              <a:noFill/>
            </a:ln>
            <a:effectLst/>
          </c:spPr>
          <c:invertIfNegative val="0"/>
          <c:val>
            <c:numRef>
              <c:f>'FICHA TÉCNICA (V1)'!$C$25:$C$28</c:f>
              <c:numCache>
                <c:formatCode>_(* #,##0_);_(* \(#,##0\);_(* "-"_);_(@_)</c:formatCode>
                <c:ptCount val="4"/>
                <c:pt idx="0">
                  <c:v>97</c:v>
                </c:pt>
              </c:numCache>
            </c:numRef>
          </c:val>
          <c:extLst>
            <c:ext xmlns:c16="http://schemas.microsoft.com/office/drawing/2014/chart" uri="{C3380CC4-5D6E-409C-BE32-E72D297353CC}">
              <c16:uniqueId val="{00000000-29F0-44B6-BF37-DE034355E0CA}"/>
            </c:ext>
          </c:extLst>
        </c:ser>
        <c:ser>
          <c:idx val="1"/>
          <c:order val="1"/>
          <c:tx>
            <c:strRef>
              <c:f>'FICHA TÉCNICA (V1)'!$D$24</c:f>
              <c:strCache>
                <c:ptCount val="1"/>
                <c:pt idx="0">
                  <c:v>Meta periodo</c:v>
                </c:pt>
              </c:strCache>
            </c:strRef>
          </c:tx>
          <c:spPr>
            <a:solidFill>
              <a:schemeClr val="accent2"/>
            </a:solidFill>
            <a:ln>
              <a:noFill/>
            </a:ln>
            <a:effectLst/>
          </c:spPr>
          <c:invertIfNegative val="0"/>
          <c:val>
            <c:numRef>
              <c:f>'FICHA TÉCNICA (V1)'!$D$25:$D$28</c:f>
              <c:numCache>
                <c:formatCode>_(* #,##0_);_(* \(#,##0\);_(* "-"_);_(@_)</c:formatCode>
                <c:ptCount val="4"/>
                <c:pt idx="0">
                  <c:v>97</c:v>
                </c:pt>
                <c:pt idx="1">
                  <c:v>97</c:v>
                </c:pt>
                <c:pt idx="2">
                  <c:v>97</c:v>
                </c:pt>
                <c:pt idx="3">
                  <c:v>97</c:v>
                </c:pt>
              </c:numCache>
            </c:numRef>
          </c:val>
          <c:extLst>
            <c:ext xmlns:c16="http://schemas.microsoft.com/office/drawing/2014/chart" uri="{C3380CC4-5D6E-409C-BE32-E72D297353CC}">
              <c16:uniqueId val="{00000001-29F0-44B6-BF37-DE034355E0CA}"/>
            </c:ext>
          </c:extLst>
        </c:ser>
        <c:ser>
          <c:idx val="2"/>
          <c:order val="2"/>
          <c:tx>
            <c:strRef>
              <c:f>'FICHA TÉCNICA (V1)'!$H$23</c:f>
              <c:strCache>
                <c:ptCount val="1"/>
                <c:pt idx="0">
                  <c:v>Resultados</c:v>
                </c:pt>
              </c:strCache>
            </c:strRef>
          </c:tx>
          <c:spPr>
            <a:solidFill>
              <a:schemeClr val="accent3"/>
            </a:solidFill>
            <a:ln>
              <a:noFill/>
            </a:ln>
            <a:effectLst/>
          </c:spPr>
          <c:invertIfNegative val="0"/>
          <c:val>
            <c:numRef>
              <c:f>'FICHA TÉCNICA (V1)'!$H$25:$H$28</c:f>
              <c:numCache>
                <c:formatCode>_(* #,##0_);_(* \(#,##0\);_(* "-"_);_(@_)</c:formatCode>
                <c:ptCount val="4"/>
              </c:numCache>
            </c:numRef>
          </c:val>
          <c:extLst>
            <c:ext xmlns:c16="http://schemas.microsoft.com/office/drawing/2014/chart" uri="{C3380CC4-5D6E-409C-BE32-E72D297353CC}">
              <c16:uniqueId val="{00000002-29F0-44B6-BF37-DE034355E0CA}"/>
            </c:ext>
          </c:extLst>
        </c:ser>
        <c:dLbls>
          <c:showLegendKey val="0"/>
          <c:showVal val="0"/>
          <c:showCatName val="0"/>
          <c:showSerName val="0"/>
          <c:showPercent val="0"/>
          <c:showBubbleSize val="0"/>
        </c:dLbls>
        <c:gapWidth val="61"/>
        <c:overlap val="3"/>
        <c:axId val="274496416"/>
        <c:axId val="274491712"/>
      </c:barChart>
      <c:catAx>
        <c:axId val="274496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1712"/>
        <c:crosses val="autoZero"/>
        <c:auto val="1"/>
        <c:lblAlgn val="ctr"/>
        <c:lblOffset val="100"/>
        <c:noMultiLvlLbl val="0"/>
      </c:catAx>
      <c:valAx>
        <c:axId val="27449171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6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(V2)'!$C$24</c:f>
              <c:strCache>
                <c:ptCount val="1"/>
                <c:pt idx="0">
                  <c:v>Meta final</c:v>
                </c:pt>
              </c:strCache>
            </c:strRef>
          </c:tx>
          <c:spPr>
            <a:solidFill>
              <a:schemeClr val="accent1"/>
            </a:solidFill>
            <a:ln>
              <a:noFill/>
            </a:ln>
            <a:effectLst/>
          </c:spPr>
          <c:invertIfNegative val="0"/>
          <c:val>
            <c:numRef>
              <c:f>'FICHA TÉCNICA (V2)'!$C$25:$C$28</c:f>
              <c:numCache>
                <c:formatCode>_(* #,##0_);_(* \(#,##0\);_(* "-"_);_(@_)</c:formatCode>
                <c:ptCount val="4"/>
                <c:pt idx="0">
                  <c:v>95</c:v>
                </c:pt>
              </c:numCache>
            </c:numRef>
          </c:val>
          <c:extLst>
            <c:ext xmlns:c16="http://schemas.microsoft.com/office/drawing/2014/chart" uri="{C3380CC4-5D6E-409C-BE32-E72D297353CC}">
              <c16:uniqueId val="{00000000-A035-4482-987A-A74DE7AEA246}"/>
            </c:ext>
          </c:extLst>
        </c:ser>
        <c:ser>
          <c:idx val="1"/>
          <c:order val="1"/>
          <c:tx>
            <c:strRef>
              <c:f>'FICHA TÉCNICA (V2)'!$D$24</c:f>
              <c:strCache>
                <c:ptCount val="1"/>
                <c:pt idx="0">
                  <c:v>Meta periodo</c:v>
                </c:pt>
              </c:strCache>
            </c:strRef>
          </c:tx>
          <c:spPr>
            <a:solidFill>
              <a:schemeClr val="accent2"/>
            </a:solidFill>
            <a:ln>
              <a:noFill/>
            </a:ln>
            <a:effectLst/>
          </c:spPr>
          <c:invertIfNegative val="0"/>
          <c:val>
            <c:numRef>
              <c:f>'FICHA TÉCNICA (V2)'!$D$25:$D$28</c:f>
              <c:numCache>
                <c:formatCode>_(* #,##0_);_(* \(#,##0\);_(* "-"_);_(@_)</c:formatCode>
                <c:ptCount val="4"/>
                <c:pt idx="1">
                  <c:v>95</c:v>
                </c:pt>
                <c:pt idx="3">
                  <c:v>95</c:v>
                </c:pt>
              </c:numCache>
            </c:numRef>
          </c:val>
          <c:extLst>
            <c:ext xmlns:c16="http://schemas.microsoft.com/office/drawing/2014/chart" uri="{C3380CC4-5D6E-409C-BE32-E72D297353CC}">
              <c16:uniqueId val="{00000001-A035-4482-987A-A74DE7AEA246}"/>
            </c:ext>
          </c:extLst>
        </c:ser>
        <c:ser>
          <c:idx val="2"/>
          <c:order val="2"/>
          <c:tx>
            <c:strRef>
              <c:f>'FICHA TÉCNICA (V2)'!$H$23</c:f>
              <c:strCache>
                <c:ptCount val="1"/>
                <c:pt idx="0">
                  <c:v>Resultados</c:v>
                </c:pt>
              </c:strCache>
            </c:strRef>
          </c:tx>
          <c:spPr>
            <a:solidFill>
              <a:schemeClr val="accent3"/>
            </a:solidFill>
            <a:ln>
              <a:noFill/>
            </a:ln>
            <a:effectLst/>
          </c:spPr>
          <c:invertIfNegative val="0"/>
          <c:val>
            <c:numRef>
              <c:f>'FICHA TÉCNICA (V2)'!$H$25:$H$28</c:f>
              <c:numCache>
                <c:formatCode>_(* #,##0_);_(* \(#,##0\);_(* "-"_);_(@_)</c:formatCode>
                <c:ptCount val="4"/>
              </c:numCache>
            </c:numRef>
          </c:val>
          <c:extLst>
            <c:ext xmlns:c16="http://schemas.microsoft.com/office/drawing/2014/chart" uri="{C3380CC4-5D6E-409C-BE32-E72D297353CC}">
              <c16:uniqueId val="{00000002-A035-4482-987A-A74DE7AEA246}"/>
            </c:ext>
          </c:extLst>
        </c:ser>
        <c:dLbls>
          <c:showLegendKey val="0"/>
          <c:showVal val="0"/>
          <c:showCatName val="0"/>
          <c:showSerName val="0"/>
          <c:showPercent val="0"/>
          <c:showBubbleSize val="0"/>
        </c:dLbls>
        <c:gapWidth val="61"/>
        <c:overlap val="3"/>
        <c:axId val="274496808"/>
        <c:axId val="274492104"/>
      </c:barChart>
      <c:catAx>
        <c:axId val="274496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2104"/>
        <c:crosses val="autoZero"/>
        <c:auto val="1"/>
        <c:lblAlgn val="ctr"/>
        <c:lblOffset val="100"/>
        <c:noMultiLvlLbl val="0"/>
      </c:catAx>
      <c:valAx>
        <c:axId val="27449210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74496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0</xdr:rowOff>
    </xdr:from>
    <xdr:to>
      <xdr:col>0</xdr:col>
      <xdr:colOff>781050</xdr:colOff>
      <xdr:row>3</xdr:row>
      <xdr:rowOff>122005</xdr:rowOff>
    </xdr:to>
    <xdr:pic>
      <xdr:nvPicPr>
        <xdr:cNvPr id="2" name="Picture 5" descr="logo_in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1" y="0"/>
          <a:ext cx="761999" cy="69350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22</xdr:row>
      <xdr:rowOff>0</xdr:rowOff>
    </xdr:from>
    <xdr:to>
      <xdr:col>10</xdr:col>
      <xdr:colOff>1387928</xdr:colOff>
      <xdr:row>27</xdr:row>
      <xdr:rowOff>190499</xdr:rowOff>
    </xdr:to>
    <xdr:graphicFrame macro="">
      <xdr:nvGraphicFramePr>
        <xdr:cNvPr id="3" name="Gráfico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0639" y="13607"/>
          <a:ext cx="760640" cy="742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790575</xdr:colOff>
      <xdr:row>0</xdr:row>
      <xdr:rowOff>9525</xdr:rowOff>
    </xdr:from>
    <xdr:to>
      <xdr:col>1</xdr:col>
      <xdr:colOff>819150</xdr:colOff>
      <xdr:row>3</xdr:row>
      <xdr:rowOff>180975</xdr:rowOff>
    </xdr:to>
    <xdr:pic>
      <xdr:nvPicPr>
        <xdr:cNvPr id="2" name="Picture 5" descr="logo_ins">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9525"/>
          <a:ext cx="15906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21</xdr:row>
      <xdr:rowOff>228600</xdr:rowOff>
    </xdr:from>
    <xdr:to>
      <xdr:col>10</xdr:col>
      <xdr:colOff>1390650</xdr:colOff>
      <xdr:row>27</xdr:row>
      <xdr:rowOff>190500</xdr:rowOff>
    </xdr:to>
    <xdr:graphicFrame macro="">
      <xdr:nvGraphicFramePr>
        <xdr:cNvPr id="3" name="Gráfico 4">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790575</xdr:colOff>
      <xdr:row>0</xdr:row>
      <xdr:rowOff>9525</xdr:rowOff>
    </xdr:from>
    <xdr:to>
      <xdr:col>1</xdr:col>
      <xdr:colOff>819150</xdr:colOff>
      <xdr:row>3</xdr:row>
      <xdr:rowOff>180975</xdr:rowOff>
    </xdr:to>
    <xdr:pic>
      <xdr:nvPicPr>
        <xdr:cNvPr id="2" name="Picture 5" descr="logo_ins">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9525"/>
          <a:ext cx="15906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21</xdr:row>
      <xdr:rowOff>228600</xdr:rowOff>
    </xdr:from>
    <xdr:to>
      <xdr:col>10</xdr:col>
      <xdr:colOff>1390650</xdr:colOff>
      <xdr:row>27</xdr:row>
      <xdr:rowOff>190500</xdr:rowOff>
    </xdr:to>
    <xdr:graphicFrame macro="">
      <xdr:nvGraphicFramePr>
        <xdr:cNvPr id="3" name="Gráfico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790575</xdr:colOff>
      <xdr:row>0</xdr:row>
      <xdr:rowOff>9525</xdr:rowOff>
    </xdr:from>
    <xdr:to>
      <xdr:col>1</xdr:col>
      <xdr:colOff>819150</xdr:colOff>
      <xdr:row>3</xdr:row>
      <xdr:rowOff>180975</xdr:rowOff>
    </xdr:to>
    <xdr:pic>
      <xdr:nvPicPr>
        <xdr:cNvPr id="2" name="Picture 5" descr="logo_ins">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9525"/>
          <a:ext cx="15906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21</xdr:row>
      <xdr:rowOff>228600</xdr:rowOff>
    </xdr:from>
    <xdr:to>
      <xdr:col>10</xdr:col>
      <xdr:colOff>1390650</xdr:colOff>
      <xdr:row>27</xdr:row>
      <xdr:rowOff>190500</xdr:rowOff>
    </xdr:to>
    <xdr:graphicFrame macro="">
      <xdr:nvGraphicFramePr>
        <xdr:cNvPr id="3" name="Gráfico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257175</xdr:colOff>
      <xdr:row>0</xdr:row>
      <xdr:rowOff>228600</xdr:rowOff>
    </xdr:from>
    <xdr:ext cx="184731" cy="264560"/>
    <xdr:sp macro="" textlink="">
      <xdr:nvSpPr>
        <xdr:cNvPr id="4" name="CuadroTexto 3">
          <a:extLst>
            <a:ext uri="{FF2B5EF4-FFF2-40B4-BE49-F238E27FC236}">
              <a16:creationId xmlns:a16="http://schemas.microsoft.com/office/drawing/2014/main" id="{00000000-0008-0000-1600-000004000000}"/>
            </a:ext>
          </a:extLst>
        </xdr:cNvPr>
        <xdr:cNvSpPr txBox="1"/>
      </xdr:nvSpPr>
      <xdr:spPr>
        <a:xfrm>
          <a:off x="257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18</xdr:row>
      <xdr:rowOff>0</xdr:rowOff>
    </xdr:from>
    <xdr:to>
      <xdr:col>10</xdr:col>
      <xdr:colOff>1387928</xdr:colOff>
      <xdr:row>23</xdr:row>
      <xdr:rowOff>190500</xdr:rowOff>
    </xdr:to>
    <xdr:graphicFrame macro="">
      <xdr:nvGraphicFramePr>
        <xdr:cNvPr id="3" name="Gráfico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542925</xdr:colOff>
      <xdr:row>11</xdr:row>
      <xdr:rowOff>843643</xdr:rowOff>
    </xdr:from>
    <xdr:ext cx="3426964" cy="809289"/>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1A00-000004000000}"/>
                </a:ext>
              </a:extLst>
            </xdr:cNvPr>
            <xdr:cNvSpPr txBox="1"/>
          </xdr:nvSpPr>
          <xdr:spPr>
            <a:xfrm>
              <a:off x="10693854" y="7102929"/>
              <a:ext cx="3426964" cy="809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es-CO" sz="1100" i="1">
                            <a:latin typeface="Cambria Math" panose="02040503050406030204" pitchFamily="18" charset="0"/>
                          </a:rPr>
                        </m:ctrlPr>
                      </m:naryPr>
                      <m:sub/>
                      <m:sup/>
                      <m:e>
                        <m:r>
                          <a:rPr lang="es-ES" sz="1100" b="0" i="1">
                            <a:latin typeface="Cambria Math" panose="02040503050406030204" pitchFamily="18" charset="0"/>
                          </a:rPr>
                          <m:t>𝑜𝑏𝑟𝑎𝑠</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𝑚𝑎𝑛𝑡𝑒𝑛𝑖𝑚𝑖𝑒𝑛𝑡𝑜</m:t>
                        </m:r>
                        <m:r>
                          <a:rPr lang="es-ES" sz="1100" b="0" i="1">
                            <a:latin typeface="Cambria Math" panose="02040503050406030204" pitchFamily="18" charset="0"/>
                          </a:rPr>
                          <m:t> </m:t>
                        </m:r>
                        <m:r>
                          <a:rPr lang="es-ES" sz="1100" b="0" i="1">
                            <a:latin typeface="Cambria Math" panose="02040503050406030204" pitchFamily="18" charset="0"/>
                          </a:rPr>
                          <m:t>𝑝𝑟𝑖𝑜𝑟𝑖𝑧𝑎𝑑𝑎𝑠</m:t>
                        </m:r>
                        <m:r>
                          <a:rPr lang="es-ES" sz="1100" b="0" i="1">
                            <a:latin typeface="Cambria Math" panose="02040503050406030204" pitchFamily="18" charset="0"/>
                          </a:rPr>
                          <m:t> </m:t>
                        </m:r>
                        <m:r>
                          <a:rPr lang="es-ES" sz="1100" b="0" i="1">
                            <a:latin typeface="Cambria Math" panose="02040503050406030204" pitchFamily="18" charset="0"/>
                          </a:rPr>
                          <m:t>𝑦</m:t>
                        </m:r>
                        <m:r>
                          <a:rPr lang="es-ES" sz="1100" b="0" i="1">
                            <a:latin typeface="Cambria Math" panose="02040503050406030204" pitchFamily="18" charset="0"/>
                          </a:rPr>
                          <m:t> </m:t>
                        </m:r>
                        <m:r>
                          <a:rPr lang="es-ES" sz="1100" b="0" i="1">
                            <a:latin typeface="Cambria Math" panose="02040503050406030204" pitchFamily="18" charset="0"/>
                          </a:rPr>
                          <m:t>𝑒𝑗𝑒𝑐𝑢𝑡𝑎𝑑𝑎𝑠</m:t>
                        </m:r>
                      </m:e>
                    </m:nary>
                  </m:oMath>
                </m:oMathPara>
              </a14:m>
              <a:endParaRPr lang="es-CO" sz="1100"/>
            </a:p>
          </xdr:txBody>
        </xdr:sp>
      </mc:Choice>
      <mc:Fallback xmlns="">
        <xdr:sp macro="" textlink="">
          <xdr:nvSpPr>
            <xdr:cNvPr id="4" name="CuadroTexto 3">
              <a:extLst>
                <a:ext uri="{FF2B5EF4-FFF2-40B4-BE49-F238E27FC236}">
                  <a16:creationId xmlns:a16="http://schemas.microsoft.com/office/drawing/2014/main" xmlns:a14="http://schemas.microsoft.com/office/drawing/2010/main" xmlns="" id="{C7AA3A6A-1CC5-4356-B8EA-19F5B3C589F3}"/>
                </a:ext>
              </a:extLst>
            </xdr:cNvPr>
            <xdr:cNvSpPr txBox="1"/>
          </xdr:nvSpPr>
          <xdr:spPr>
            <a:xfrm>
              <a:off x="10693854" y="7102929"/>
              <a:ext cx="3426964" cy="809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i="0">
                  <a:latin typeface="Cambria Math" panose="02040503050406030204" pitchFamily="18" charset="0"/>
                </a:rPr>
                <a:t>∑</a:t>
              </a:r>
              <a:r>
                <a:rPr lang="es-ES" sz="1100" b="0" i="0">
                  <a:latin typeface="Cambria Math" panose="02040503050406030204" pitchFamily="18" charset="0"/>
                </a:rPr>
                <a:t>▒</a:t>
              </a:r>
              <a:r>
                <a:rPr lang="es-CO" sz="1100" b="0" i="0">
                  <a:latin typeface="Cambria Math" panose="02040503050406030204" pitchFamily="18" charset="0"/>
                </a:rPr>
                <a:t>〖</a:t>
              </a:r>
              <a:r>
                <a:rPr lang="es-ES" sz="1100" b="0" i="0">
                  <a:latin typeface="Cambria Math" panose="02040503050406030204" pitchFamily="18" charset="0"/>
                </a:rPr>
                <a:t>𝑜𝑏𝑟𝑎𝑠 𝑑𝑒 𝑚𝑎𝑛𝑡𝑒𝑛𝑖𝑚𝑖𝑒𝑛𝑡𝑜 𝑝𝑟𝑖𝑜𝑟𝑖𝑧𝑎𝑑𝑎𝑠 𝑦 𝑒𝑗𝑒𝑐𝑢𝑡𝑎𝑑𝑎𝑠</a:t>
              </a:r>
              <a:r>
                <a:rPr lang="es-CO" sz="1100" b="0" i="0">
                  <a:latin typeface="Cambria Math" panose="02040503050406030204" pitchFamily="18" charset="0"/>
                </a:rPr>
                <a:t>〗</a:t>
              </a:r>
              <a:endParaRPr lang="es-CO" sz="1100"/>
            </a:p>
          </xdr:txBody>
        </xdr:sp>
      </mc:Fallback>
    </mc:AlternateContent>
    <xdr:clientData/>
  </xdr:oneCellAnchor>
</xdr:wsDr>
</file>

<file path=xl/drawings/drawing2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264584</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667987</xdr:colOff>
      <xdr:row>3</xdr:row>
      <xdr:rowOff>171450</xdr:rowOff>
    </xdr:to>
    <xdr:pic>
      <xdr:nvPicPr>
        <xdr:cNvPr id="2" name="Picture 5" descr="logo_ins">
          <a:extLst>
            <a:ext uri="{FF2B5EF4-FFF2-40B4-BE49-F238E27FC236}">
              <a16:creationId xmlns:a16="http://schemas.microsoft.com/office/drawing/2014/main" id="{AEA2EF94-179D-4B18-8F36-AB60DB67C1B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58636" y="0"/>
          <a:ext cx="1585851" cy="1123950"/>
        </a:xfrm>
        <a:prstGeom prst="rect">
          <a:avLst/>
        </a:prstGeom>
        <a:noFill/>
        <a:ln w="9525">
          <a:no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665951</xdr:colOff>
      <xdr:row>3</xdr:row>
      <xdr:rowOff>171450</xdr:rowOff>
    </xdr:to>
    <xdr:pic>
      <xdr:nvPicPr>
        <xdr:cNvPr id="2" name="Picture 5" descr="logo_ins">
          <a:extLst>
            <a:ext uri="{FF2B5EF4-FFF2-40B4-BE49-F238E27FC236}">
              <a16:creationId xmlns:a16="http://schemas.microsoft.com/office/drawing/2014/main" id="{C1DE7F1D-73D6-4A04-BE01-C3577E11B3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57618" y="0"/>
          <a:ext cx="1584833" cy="113515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2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2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CEC9004-B46F-4DD6-BF99-DAE2CFEA92D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985B2918-854C-491E-96EF-4D5D24E53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Indicadores/Misionales/Vigilancia/Fichas%20aprobadas/FOR-D01%200000-004%20Indicadores%20propuestos%20DVARSP%20202203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villarreal\Downloads\FOR-D01.0000-004%20propuesta%20HV%20Indicador%20Mejora%20Red%20BS%20y%20Tx%202022%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15ad5737afc2ef9/Indicadores%202022/Misionales/Redes/Fichas%20Aprobadas/Bancos%20de%20sangre/Ficha%20aprobad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USUARIO1\Downloads\Indicador%20aplicativo%20para%20la%20medici&#243;n%20y%20seguimiento%20de%20indicadores%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Indicadores/Fichas%20t&#233;cnicas/Observatorio/PROPUESTA%20INDICADOR%20DE%20RESULT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Indicadores/Fichas%20t&#233;cnicas/Observatorio/INDICE%20LEGITIMIDAD%20FOR-D01%200000-004%20ul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2/Indicadores/Misionales/Observatorio/Fichas%20aprobadas/Fichas%20observator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3fe316506eb88a1/Documentos/INS/2022/Indicadores/Fichas%20t&#233;cnicas%202022/Apoyo/Gesti&#243;n%20humana/Fichas%20aprobadas/Fichas%20t&#233;cnic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villarreal\Downloads\FOR-D01.0000-004%20INDICADOR%20BIENESTAR%202022-CORREGI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3fe316506eb88a1/Documentos/INS/2022/Indicadores/Fichas%20t&#233;cnicas%202022/Apoyo/Gesti&#243;n%20documental/Ficha%20aprobada/FOR-D01.0000-004%20FICHA%20T&#201;CNICA%20INDICADORES%202022%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3fe316506eb88a1/Documentos/INS/2022/Indicadores/Fichas%20t&#233;cnicas%202022/Control%20institucional/Fichas%20aprobadas/FOR-D01.0000-004%20INDICADORES%20GESTION%20OCI%202022%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3fe316506eb88a1/Documentos/INS/2022/Indicadores/Fichas%20t&#233;cnicas%202022/Estrat&#233;gicos/Gesti&#243;n%20de%20calidad/Fichas%20aprobadas/INDICADOR%202%20_%20D02%20G.%20DE%20CAL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TÉCNICA DonyTrasp"/>
      <sheetName val="FICHA TÉCNICA DonyTrasp (2)"/>
      <sheetName val="Hoja2"/>
      <sheetName val="Hoja1"/>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TÉCNICA BancosSangre"/>
      <sheetName val="Hoja2"/>
      <sheetName val="Hoja1"/>
    </sheetNames>
    <sheetDataSet>
      <sheetData sheetId="0">
        <row r="23">
          <cell r="H23" t="str">
            <v>Resultados</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TÉCNICA"/>
      <sheetName val="Hoja2"/>
      <sheetName val="Hoja1"/>
    </sheetNames>
    <sheetDataSet>
      <sheetData sheetId="0">
        <row r="23">
          <cell r="H23" t="str">
            <v>Resultados</v>
          </cell>
        </row>
        <row r="24">
          <cell r="C24" t="str">
            <v>Meta final</v>
          </cell>
          <cell r="D24" t="str">
            <v>Meta periodo</v>
          </cell>
        </row>
        <row r="25">
          <cell r="C25">
            <v>1</v>
          </cell>
        </row>
        <row r="28">
          <cell r="D28">
            <v>1</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TÉCNICA"/>
      <sheetName val="Hoja2"/>
      <sheetName val="Hoja1"/>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wcastro@ins.gov.co/svillarreal@ins.gov.co" TargetMode="External"/><Relationship Id="rId1" Type="http://schemas.openxmlformats.org/officeDocument/2006/relationships/hyperlink" Target="mailto:aalarcon@ins.gov.co"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wcastro@ins.gov.co/svillarreal@ins.gov.co" TargetMode="External"/><Relationship Id="rId1" Type="http://schemas.openxmlformats.org/officeDocument/2006/relationships/hyperlink" Target="mailto:magonzalez@ins.gov.co"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wcastro@ins.gov.co/svillarreal@ins.gov.co" TargetMode="External"/><Relationship Id="rId1" Type="http://schemas.openxmlformats.org/officeDocument/2006/relationships/hyperlink" Target="mailto:isanchez@ins.gov.co"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wcastro@ins.gov.co/svillarreal@ins.gov.co" TargetMode="External"/><Relationship Id="rId1" Type="http://schemas.openxmlformats.org/officeDocument/2006/relationships/hyperlink" Target="mailto:ccastaneda@ins.gov.co" TargetMode="External"/><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wcastro@ins.gov.co/svillarreal@ins.gov.co" TargetMode="External"/><Relationship Id="rId1" Type="http://schemas.openxmlformats.org/officeDocument/2006/relationships/hyperlink" Target="mailto:ccastaneda@ins.gov.co"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wcastro@ins.gov.co/svillarreal@ins.gov.co" TargetMode="External"/><Relationship Id="rId1" Type="http://schemas.openxmlformats.org/officeDocument/2006/relationships/hyperlink" Target="mailto:ccastaneda@ins.gov.co"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wcastro@ins.gov.co/svillarreal@ins.gov.co" TargetMode="External"/><Relationship Id="rId1" Type="http://schemas.openxmlformats.org/officeDocument/2006/relationships/hyperlink" Target="mailto:acastilloa@ins.gov.co" TargetMode="External"/><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hyperlink" Target="mailto:wcastro@ins.gov.co/svillarreal@ins.gov.co"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wcastro@ins.gov.co/svillarreal@ins.gov.co" TargetMode="External"/><Relationship Id="rId1" Type="http://schemas.openxmlformats.org/officeDocument/2006/relationships/hyperlink" Target="mailto:jbocanegra@ins.gov.co" TargetMode="External"/><Relationship Id="rId6" Type="http://schemas.openxmlformats.org/officeDocument/2006/relationships/comments" Target="../comments17.xml"/><Relationship Id="rId5" Type="http://schemas.openxmlformats.org/officeDocument/2006/relationships/vmlDrawing" Target="../drawings/vmlDrawing17.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wcastro@ins.gov.co/svillarreal@ins.gov.co" TargetMode="External"/><Relationship Id="rId1" Type="http://schemas.openxmlformats.org/officeDocument/2006/relationships/hyperlink" Target="mailto:yquiroga@ins.gov.co" TargetMode="External"/><Relationship Id="rId6" Type="http://schemas.openxmlformats.org/officeDocument/2006/relationships/comments" Target="../comments18.xml"/><Relationship Id="rId5" Type="http://schemas.openxmlformats.org/officeDocument/2006/relationships/vmlDrawing" Target="../drawings/vmlDrawing18.vm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wcastro@ins.gov.co/svillarreal@ins.gov.co" TargetMode="External"/><Relationship Id="rId1" Type="http://schemas.openxmlformats.org/officeDocument/2006/relationships/hyperlink" Target="mailto:earias@ins.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mailto:wcastro@ins.gov.co/svillarreal@ins.gov.co" TargetMode="External"/><Relationship Id="rId1" Type="http://schemas.openxmlformats.org/officeDocument/2006/relationships/hyperlink" Target="mailto:yquiroga@ins.gov.co" TargetMode="External"/><Relationship Id="rId6" Type="http://schemas.openxmlformats.org/officeDocument/2006/relationships/comments" Target="../comments19.xml"/><Relationship Id="rId5" Type="http://schemas.openxmlformats.org/officeDocument/2006/relationships/vmlDrawing" Target="../drawings/vmlDrawing19.vm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0.bin"/><Relationship Id="rId1" Type="http://schemas.openxmlformats.org/officeDocument/2006/relationships/hyperlink" Target="mailto:wcastro@ins.gov.co/svillarreal@ins.gov.co"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1.bin"/><Relationship Id="rId1" Type="http://schemas.openxmlformats.org/officeDocument/2006/relationships/hyperlink" Target="mailto:wcastro@ins.gov.co/svillarreal@ins.gov.co"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2.bin"/><Relationship Id="rId1" Type="http://schemas.openxmlformats.org/officeDocument/2006/relationships/hyperlink" Target="mailto:wcastro@ins.gov.co/svillarreal@ins.gov.co" TargetMode="Externa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mailto:wcastro@ins.gov.co/svillarreal@ins.gov.co" TargetMode="External"/><Relationship Id="rId1" Type="http://schemas.openxmlformats.org/officeDocument/2006/relationships/hyperlink" Target="mailto:ccastilla@ins.gov.co" TargetMode="External"/><Relationship Id="rId6" Type="http://schemas.openxmlformats.org/officeDocument/2006/relationships/comments" Target="../comments21.xml"/><Relationship Id="rId5" Type="http://schemas.openxmlformats.org/officeDocument/2006/relationships/vmlDrawing" Target="../drawings/vmlDrawing21.vml"/><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mailto:wcastro@ins.gov.co/svillarreal@ins.gov.co" TargetMode="External"/><Relationship Id="rId1" Type="http://schemas.openxmlformats.org/officeDocument/2006/relationships/hyperlink" Target="mailto:arodriguez@ins.gov.co" TargetMode="External"/><Relationship Id="rId6" Type="http://schemas.openxmlformats.org/officeDocument/2006/relationships/comments" Target="../comments22.xml"/><Relationship Id="rId5" Type="http://schemas.openxmlformats.org/officeDocument/2006/relationships/vmlDrawing" Target="../drawings/vmlDrawing22.vm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mailto:wcastro@ins.gov.co/svillarreal@ins.gov.co" TargetMode="External"/><Relationship Id="rId1" Type="http://schemas.openxmlformats.org/officeDocument/2006/relationships/hyperlink" Target="mailto:svillarreal@ins.gov.co" TargetMode="External"/><Relationship Id="rId6" Type="http://schemas.openxmlformats.org/officeDocument/2006/relationships/comments" Target="../comments23.xml"/><Relationship Id="rId5" Type="http://schemas.openxmlformats.org/officeDocument/2006/relationships/vmlDrawing" Target="../drawings/vmlDrawing23.vm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mailto:rramirez@ins.gov.co" TargetMode="External"/><Relationship Id="rId1" Type="http://schemas.openxmlformats.org/officeDocument/2006/relationships/hyperlink" Target="mailto:wcastro@ins.gov.co/svillarreal@ins.gov.co" TargetMode="External"/><Relationship Id="rId6" Type="http://schemas.openxmlformats.org/officeDocument/2006/relationships/comments" Target="../comments24.xml"/><Relationship Id="rId5" Type="http://schemas.openxmlformats.org/officeDocument/2006/relationships/vmlDrawing" Target="../drawings/vmlDrawing24.vm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mailto:rramirez@ins.gov.co" TargetMode="External"/><Relationship Id="rId1" Type="http://schemas.openxmlformats.org/officeDocument/2006/relationships/hyperlink" Target="mailto:wcastro@ins.gov.co/svillarreal@ins.gov.co" TargetMode="External"/><Relationship Id="rId6" Type="http://schemas.openxmlformats.org/officeDocument/2006/relationships/comments" Target="../comments25.xml"/><Relationship Id="rId5" Type="http://schemas.openxmlformats.org/officeDocument/2006/relationships/vmlDrawing" Target="../drawings/vmlDrawing25.vml"/><Relationship Id="rId4"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26.xml"/><Relationship Id="rId5" Type="http://schemas.openxmlformats.org/officeDocument/2006/relationships/vmlDrawing" Target="../drawings/vmlDrawing26.vml"/><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wcastro@ins.gov.co/svillarreal@ins.gov.co" TargetMode="External"/><Relationship Id="rId1" Type="http://schemas.openxmlformats.org/officeDocument/2006/relationships/hyperlink" Target="mailto:earias@ins.gov.co"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27.xml"/><Relationship Id="rId5" Type="http://schemas.openxmlformats.org/officeDocument/2006/relationships/vmlDrawing" Target="../drawings/vmlDrawing27.vml"/><Relationship Id="rId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28.xml"/><Relationship Id="rId5" Type="http://schemas.openxmlformats.org/officeDocument/2006/relationships/vmlDrawing" Target="../drawings/vmlDrawing28.vml"/><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29.xml"/><Relationship Id="rId5" Type="http://schemas.openxmlformats.org/officeDocument/2006/relationships/vmlDrawing" Target="../drawings/vmlDrawing29.vml"/><Relationship Id="rId4"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30.xml"/><Relationship Id="rId5" Type="http://schemas.openxmlformats.org/officeDocument/2006/relationships/vmlDrawing" Target="../drawings/vmlDrawing30.vml"/><Relationship Id="rId4"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mailto:wcastro@ins.gov.co/svillarreal@ins.gov.co" TargetMode="External"/><Relationship Id="rId1" Type="http://schemas.openxmlformats.org/officeDocument/2006/relationships/hyperlink" Target="mailto:mlopezp@ins.gov.co" TargetMode="External"/><Relationship Id="rId6" Type="http://schemas.openxmlformats.org/officeDocument/2006/relationships/comments" Target="../comments31.xml"/><Relationship Id="rId5" Type="http://schemas.openxmlformats.org/officeDocument/2006/relationships/vmlDrawing" Target="../drawings/vmlDrawing31.vml"/><Relationship Id="rId4"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mailto:wcastro@ins.gov.co/svillarreal@ins.gov.co" TargetMode="External"/><Relationship Id="rId1" Type="http://schemas.openxmlformats.org/officeDocument/2006/relationships/hyperlink" Target="mailto:mlopezp@ins.gov.co" TargetMode="External"/><Relationship Id="rId6" Type="http://schemas.openxmlformats.org/officeDocument/2006/relationships/comments" Target="../comments32.xml"/><Relationship Id="rId5" Type="http://schemas.openxmlformats.org/officeDocument/2006/relationships/vmlDrawing" Target="../drawings/vmlDrawing32.vml"/><Relationship Id="rId4"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mailto:wcastro@ins.gov.co/svillarreal@ins.gov.co" TargetMode="External"/><Relationship Id="rId1" Type="http://schemas.openxmlformats.org/officeDocument/2006/relationships/hyperlink" Target="mailto:mlopezp@ins.gov.co" TargetMode="External"/><Relationship Id="rId6" Type="http://schemas.openxmlformats.org/officeDocument/2006/relationships/comments" Target="../comments33.xml"/><Relationship Id="rId5" Type="http://schemas.openxmlformats.org/officeDocument/2006/relationships/vmlDrawing" Target="../drawings/vmlDrawing33.vml"/><Relationship Id="rId4"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mailto:wcastro@ins.gov.co/svillarreal@ins.gov.co" TargetMode="External"/><Relationship Id="rId1" Type="http://schemas.openxmlformats.org/officeDocument/2006/relationships/hyperlink" Target="mailto:ltoro@ins.gov.co" TargetMode="External"/><Relationship Id="rId6" Type="http://schemas.openxmlformats.org/officeDocument/2006/relationships/comments" Target="../comments34.xml"/><Relationship Id="rId5" Type="http://schemas.openxmlformats.org/officeDocument/2006/relationships/vmlDrawing" Target="../drawings/vmlDrawing34.vml"/><Relationship Id="rId4"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mailto:rlondono@ins.gov.co" TargetMode="External"/><Relationship Id="rId1" Type="http://schemas.openxmlformats.org/officeDocument/2006/relationships/hyperlink" Target="mailto:wcastro@ins.gov.co/svillarreal@ins.gov.co" TargetMode="External"/><Relationship Id="rId6" Type="http://schemas.openxmlformats.org/officeDocument/2006/relationships/comments" Target="../comments35.xml"/><Relationship Id="rId5" Type="http://schemas.openxmlformats.org/officeDocument/2006/relationships/vmlDrawing" Target="../drawings/vmlDrawing35.vml"/><Relationship Id="rId4"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mailto:rlondono@ins.gov.co" TargetMode="External"/><Relationship Id="rId1" Type="http://schemas.openxmlformats.org/officeDocument/2006/relationships/hyperlink" Target="mailto:wcastro@ins.gov.co/svillarreal@ins.gov.co" TargetMode="External"/><Relationship Id="rId6" Type="http://schemas.openxmlformats.org/officeDocument/2006/relationships/comments" Target="../comments36.xml"/><Relationship Id="rId5" Type="http://schemas.openxmlformats.org/officeDocument/2006/relationships/vmlDrawing" Target="../drawings/vmlDrawing36.vml"/><Relationship Id="rId4"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mailto:wcastro@ins.gov.co/svillarreal@ins.gov.co" TargetMode="External"/><Relationship Id="rId1" Type="http://schemas.openxmlformats.org/officeDocument/2006/relationships/hyperlink" Target="mailto:emelo@ins.gov.c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mailto:wcastro@ins.gov.co/svillarreal@ins.gov.co" TargetMode="External"/><Relationship Id="rId1" Type="http://schemas.openxmlformats.org/officeDocument/2006/relationships/hyperlink" Target="mailto:lpradilla@ins.gov.co" TargetMode="External"/><Relationship Id="rId6" Type="http://schemas.openxmlformats.org/officeDocument/2006/relationships/comments" Target="../comments37.xml"/><Relationship Id="rId5" Type="http://schemas.openxmlformats.org/officeDocument/2006/relationships/vmlDrawing" Target="../drawings/vmlDrawing37.vml"/><Relationship Id="rId4"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mailto:wcastro@ins.gov.co/svillarreal@ins.gov.co" TargetMode="External"/><Relationship Id="rId1" Type="http://schemas.openxmlformats.org/officeDocument/2006/relationships/hyperlink" Target="mailto:ccampos@ins.gov.co" TargetMode="External"/><Relationship Id="rId6" Type="http://schemas.openxmlformats.org/officeDocument/2006/relationships/comments" Target="../comments38.xml"/><Relationship Id="rId5" Type="http://schemas.openxmlformats.org/officeDocument/2006/relationships/vmlDrawing" Target="../drawings/vmlDrawing38.vml"/><Relationship Id="rId4"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mailto:wcastro@ins.gov.co/svillarreal@ins.gov.co" TargetMode="External"/><Relationship Id="rId1" Type="http://schemas.openxmlformats.org/officeDocument/2006/relationships/hyperlink" Target="mailto:msalinas@ins.gov.co" TargetMode="External"/><Relationship Id="rId6" Type="http://schemas.openxmlformats.org/officeDocument/2006/relationships/comments" Target="../comments39.xml"/><Relationship Id="rId5" Type="http://schemas.openxmlformats.org/officeDocument/2006/relationships/vmlDrawing" Target="../drawings/vmlDrawing39.vml"/><Relationship Id="rId4"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mailto:wcastro@ins.gov.co/svillarreal@ins.gov.co" TargetMode="External"/><Relationship Id="rId1" Type="http://schemas.openxmlformats.org/officeDocument/2006/relationships/hyperlink" Target="mailto:mbermudez@ins.gov.co" TargetMode="External"/><Relationship Id="rId6" Type="http://schemas.openxmlformats.org/officeDocument/2006/relationships/comments" Target="../comments40.xml"/><Relationship Id="rId5" Type="http://schemas.openxmlformats.org/officeDocument/2006/relationships/vmlDrawing" Target="../drawings/vmlDrawing40.vml"/><Relationship Id="rId4"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mailto:wcastro@ins.gov.co/svillarreal@ins.gov.co" TargetMode="External"/><Relationship Id="rId1" Type="http://schemas.openxmlformats.org/officeDocument/2006/relationships/hyperlink" Target="mailto:cvillada@ins.gov.co" TargetMode="External"/><Relationship Id="rId6" Type="http://schemas.openxmlformats.org/officeDocument/2006/relationships/comments" Target="../comments41.xml"/><Relationship Id="rId5" Type="http://schemas.openxmlformats.org/officeDocument/2006/relationships/vmlDrawing" Target="../drawings/vmlDrawing41.vml"/><Relationship Id="rId4"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mailto:wcastro@ins.gov.co/svillarreal@ins.gov.co" TargetMode="External"/><Relationship Id="rId1" Type="http://schemas.openxmlformats.org/officeDocument/2006/relationships/hyperlink" Target="mailto:ltoro@ins.gov.co" TargetMode="External"/><Relationship Id="rId6" Type="http://schemas.openxmlformats.org/officeDocument/2006/relationships/comments" Target="../comments42.xml"/><Relationship Id="rId5" Type="http://schemas.openxmlformats.org/officeDocument/2006/relationships/vmlDrawing" Target="../drawings/vmlDrawing42.vml"/><Relationship Id="rId4" Type="http://schemas.openxmlformats.org/officeDocument/2006/relationships/drawing" Target="../drawings/drawing45.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wcastro@ins.gov.co/svillarreal@ins.gov.co" TargetMode="External"/><Relationship Id="rId1" Type="http://schemas.openxmlformats.org/officeDocument/2006/relationships/hyperlink" Target="mailto:emelo@ins.gov.co"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wcastro@ins.gov.co/svillarreal@ins.gov.co" TargetMode="External"/><Relationship Id="rId1" Type="http://schemas.openxmlformats.org/officeDocument/2006/relationships/hyperlink" Target="mailto:emelo@ins.gov.co"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wcastro@ins.gov.co/svillarreal@ins.gov.co" TargetMode="External"/><Relationship Id="rId1" Type="http://schemas.openxmlformats.org/officeDocument/2006/relationships/hyperlink" Target="mailto:emelo@ins.gov.co"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wcastro@ins.gov.co/svillarreal@ins.gov.co" TargetMode="External"/><Relationship Id="rId1" Type="http://schemas.openxmlformats.org/officeDocument/2006/relationships/hyperlink" Target="mailto:emelo@ins.gov.co"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wcastro@ins.gov.co/svillarreal@ins.gov.co" TargetMode="External"/><Relationship Id="rId1" Type="http://schemas.openxmlformats.org/officeDocument/2006/relationships/hyperlink" Target="mailto:chuguett@ins.gov.co"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8"/>
  <sheetViews>
    <sheetView showGridLines="0" tabSelected="1" zoomScaleNormal="100" workbookViewId="0">
      <selection sqref="A1:A4"/>
    </sheetView>
  </sheetViews>
  <sheetFormatPr baseColWidth="10" defaultRowHeight="15" x14ac:dyDescent="0.25"/>
  <cols>
    <col min="1" max="1" width="17" customWidth="1"/>
    <col min="2" max="2" width="40.140625" bestFit="1" customWidth="1"/>
    <col min="3" max="3" width="156.140625" customWidth="1"/>
  </cols>
  <sheetData>
    <row r="1" spans="1:3" x14ac:dyDescent="0.25">
      <c r="A1" s="344"/>
      <c r="B1" s="348" t="s">
        <v>287</v>
      </c>
      <c r="C1" s="349"/>
    </row>
    <row r="2" spans="1:3" x14ac:dyDescent="0.25">
      <c r="A2" s="345"/>
      <c r="B2" s="350"/>
      <c r="C2" s="351"/>
    </row>
    <row r="3" spans="1:3" x14ac:dyDescent="0.25">
      <c r="A3" s="345"/>
      <c r="B3" s="350"/>
      <c r="C3" s="351"/>
    </row>
    <row r="4" spans="1:3" x14ac:dyDescent="0.25">
      <c r="A4" s="346"/>
      <c r="B4" s="352"/>
      <c r="C4" s="353"/>
    </row>
    <row r="5" spans="1:3" x14ac:dyDescent="0.25">
      <c r="A5" s="354" t="s">
        <v>0</v>
      </c>
      <c r="B5" s="293" t="s">
        <v>1</v>
      </c>
      <c r="C5" s="56" t="s">
        <v>420</v>
      </c>
    </row>
    <row r="6" spans="1:3" x14ac:dyDescent="0.25">
      <c r="A6" s="354"/>
      <c r="B6" s="1" t="s">
        <v>2</v>
      </c>
      <c r="C6" s="56" t="s">
        <v>406</v>
      </c>
    </row>
    <row r="7" spans="1:3" x14ac:dyDescent="0.25">
      <c r="A7" s="354"/>
      <c r="B7" s="329" t="s">
        <v>3</v>
      </c>
      <c r="C7" s="334" t="s">
        <v>670</v>
      </c>
    </row>
    <row r="8" spans="1:3" x14ac:dyDescent="0.25">
      <c r="A8" s="354"/>
      <c r="B8" s="355" t="s">
        <v>4</v>
      </c>
      <c r="C8" s="330" t="s">
        <v>605</v>
      </c>
    </row>
    <row r="9" spans="1:3" x14ac:dyDescent="0.25">
      <c r="A9" s="354"/>
      <c r="B9" s="355"/>
      <c r="C9" s="56" t="s">
        <v>606</v>
      </c>
    </row>
    <row r="10" spans="1:3" x14ac:dyDescent="0.25">
      <c r="A10" s="354" t="s">
        <v>5</v>
      </c>
      <c r="B10" s="347" t="s">
        <v>6</v>
      </c>
      <c r="C10" s="56" t="s">
        <v>97</v>
      </c>
    </row>
    <row r="11" spans="1:3" x14ac:dyDescent="0.25">
      <c r="A11" s="354"/>
      <c r="B11" s="347"/>
      <c r="C11" s="56" t="s">
        <v>112</v>
      </c>
    </row>
    <row r="12" spans="1:3" x14ac:dyDescent="0.25">
      <c r="A12" s="354"/>
      <c r="B12" s="356" t="s">
        <v>7</v>
      </c>
      <c r="C12" s="56" t="s">
        <v>114</v>
      </c>
    </row>
    <row r="13" spans="1:3" x14ac:dyDescent="0.25">
      <c r="A13" s="354"/>
      <c r="B13" s="356"/>
      <c r="C13" s="56" t="s">
        <v>137</v>
      </c>
    </row>
    <row r="14" spans="1:3" x14ac:dyDescent="0.25">
      <c r="A14" s="354"/>
      <c r="B14" s="356"/>
      <c r="C14" s="56" t="s">
        <v>146</v>
      </c>
    </row>
    <row r="15" spans="1:3" x14ac:dyDescent="0.25">
      <c r="A15" s="354"/>
      <c r="B15" s="356"/>
      <c r="C15" s="56" t="s">
        <v>160</v>
      </c>
    </row>
    <row r="16" spans="1:3" x14ac:dyDescent="0.25">
      <c r="A16" s="354"/>
      <c r="B16" s="356"/>
      <c r="C16" s="56" t="s">
        <v>171</v>
      </c>
    </row>
    <row r="17" spans="1:3" ht="15" customHeight="1" x14ac:dyDescent="0.25">
      <c r="A17" s="354"/>
      <c r="B17" s="347" t="s">
        <v>8</v>
      </c>
      <c r="C17" s="56" t="s">
        <v>177</v>
      </c>
    </row>
    <row r="18" spans="1:3" x14ac:dyDescent="0.25">
      <c r="A18" s="354"/>
      <c r="B18" s="347"/>
      <c r="C18" s="56" t="s">
        <v>197</v>
      </c>
    </row>
    <row r="19" spans="1:3" x14ac:dyDescent="0.25">
      <c r="A19" s="354"/>
      <c r="B19" s="347"/>
      <c r="C19" s="56" t="s">
        <v>210</v>
      </c>
    </row>
    <row r="20" spans="1:3" x14ac:dyDescent="0.25">
      <c r="A20" s="354"/>
      <c r="B20" s="347"/>
      <c r="C20" s="56" t="s">
        <v>229</v>
      </c>
    </row>
    <row r="21" spans="1:3" x14ac:dyDescent="0.25">
      <c r="A21" s="354"/>
      <c r="B21" s="356" t="s">
        <v>9</v>
      </c>
      <c r="C21" s="56" t="s">
        <v>523</v>
      </c>
    </row>
    <row r="22" spans="1:3" x14ac:dyDescent="0.25">
      <c r="A22" s="354"/>
      <c r="B22" s="356"/>
      <c r="C22" s="56" t="s">
        <v>473</v>
      </c>
    </row>
    <row r="23" spans="1:3" x14ac:dyDescent="0.25">
      <c r="A23" s="354"/>
      <c r="B23" s="356"/>
      <c r="C23" s="56" t="s">
        <v>486</v>
      </c>
    </row>
    <row r="24" spans="1:3" x14ac:dyDescent="0.25">
      <c r="A24" s="354"/>
      <c r="B24" s="356"/>
      <c r="C24" s="56" t="s">
        <v>522</v>
      </c>
    </row>
    <row r="25" spans="1:3" x14ac:dyDescent="0.25">
      <c r="A25" s="354"/>
      <c r="B25" s="356"/>
      <c r="C25" s="56" t="s">
        <v>509</v>
      </c>
    </row>
    <row r="26" spans="1:3" x14ac:dyDescent="0.25">
      <c r="A26" s="354"/>
      <c r="B26" s="356"/>
      <c r="C26" s="56" t="s">
        <v>657</v>
      </c>
    </row>
    <row r="27" spans="1:3" x14ac:dyDescent="0.25">
      <c r="A27" s="354"/>
      <c r="B27" s="356"/>
      <c r="C27" s="334" t="s">
        <v>641</v>
      </c>
    </row>
    <row r="28" spans="1:3" x14ac:dyDescent="0.25">
      <c r="A28" s="354"/>
      <c r="B28" s="356" t="s">
        <v>10</v>
      </c>
      <c r="C28" s="56" t="s">
        <v>285</v>
      </c>
    </row>
    <row r="29" spans="1:3" x14ac:dyDescent="0.25">
      <c r="A29" s="354"/>
      <c r="B29" s="356"/>
      <c r="C29" s="56" t="s">
        <v>261</v>
      </c>
    </row>
    <row r="30" spans="1:3" x14ac:dyDescent="0.25">
      <c r="A30" s="354"/>
      <c r="B30" s="356"/>
      <c r="C30" s="56" t="s">
        <v>286</v>
      </c>
    </row>
    <row r="31" spans="1:3" x14ac:dyDescent="0.25">
      <c r="A31" s="354" t="s">
        <v>11</v>
      </c>
      <c r="B31" s="356" t="s">
        <v>12</v>
      </c>
      <c r="C31" s="56" t="s">
        <v>288</v>
      </c>
    </row>
    <row r="32" spans="1:3" x14ac:dyDescent="0.25">
      <c r="A32" s="354"/>
      <c r="B32" s="356"/>
      <c r="C32" s="56" t="s">
        <v>305</v>
      </c>
    </row>
    <row r="33" spans="1:3" x14ac:dyDescent="0.25">
      <c r="A33" s="354"/>
      <c r="B33" s="294" t="s">
        <v>13</v>
      </c>
      <c r="C33" s="56" t="s">
        <v>624</v>
      </c>
    </row>
    <row r="34" spans="1:3" x14ac:dyDescent="0.25">
      <c r="A34" s="354"/>
      <c r="B34" s="1" t="s">
        <v>14</v>
      </c>
      <c r="C34" s="56" t="s">
        <v>316</v>
      </c>
    </row>
    <row r="35" spans="1:3" x14ac:dyDescent="0.25">
      <c r="A35" s="354"/>
      <c r="B35" s="356" t="s">
        <v>15</v>
      </c>
      <c r="C35" s="56" t="s">
        <v>426</v>
      </c>
    </row>
    <row r="36" spans="1:3" x14ac:dyDescent="0.25">
      <c r="A36" s="354"/>
      <c r="B36" s="356"/>
      <c r="C36" s="56" t="s">
        <v>441</v>
      </c>
    </row>
    <row r="37" spans="1:3" x14ac:dyDescent="0.25">
      <c r="A37" s="354"/>
      <c r="B37" s="347" t="s">
        <v>16</v>
      </c>
      <c r="C37" s="56" t="s">
        <v>330</v>
      </c>
    </row>
    <row r="38" spans="1:3" x14ac:dyDescent="0.25">
      <c r="A38" s="354"/>
      <c r="B38" s="347"/>
      <c r="C38" s="56" t="s">
        <v>345</v>
      </c>
    </row>
    <row r="39" spans="1:3" x14ac:dyDescent="0.25">
      <c r="A39" s="354"/>
      <c r="B39" s="294" t="s">
        <v>17</v>
      </c>
      <c r="C39" s="56" t="s">
        <v>623</v>
      </c>
    </row>
    <row r="40" spans="1:3" ht="29.25" customHeight="1" x14ac:dyDescent="0.25">
      <c r="A40" s="354"/>
      <c r="B40" s="733" t="s">
        <v>18</v>
      </c>
      <c r="C40" s="735" t="s">
        <v>557</v>
      </c>
    </row>
    <row r="41" spans="1:3" ht="29.25" customHeight="1" x14ac:dyDescent="0.25">
      <c r="A41" s="354"/>
      <c r="B41" s="734"/>
      <c r="C41" s="735" t="s">
        <v>706</v>
      </c>
    </row>
    <row r="42" spans="1:3" x14ac:dyDescent="0.25">
      <c r="A42" s="354"/>
      <c r="B42" s="356" t="s">
        <v>19</v>
      </c>
      <c r="C42" s="331" t="s">
        <v>355</v>
      </c>
    </row>
    <row r="43" spans="1:3" x14ac:dyDescent="0.25">
      <c r="A43" s="354"/>
      <c r="B43" s="356"/>
      <c r="C43" s="56" t="s">
        <v>372</v>
      </c>
    </row>
    <row r="44" spans="1:3" x14ac:dyDescent="0.25">
      <c r="A44" s="354"/>
      <c r="B44" s="356"/>
      <c r="C44" s="56" t="s">
        <v>390</v>
      </c>
    </row>
    <row r="45" spans="1:3" x14ac:dyDescent="0.25">
      <c r="A45" s="354"/>
      <c r="B45" s="357" t="s">
        <v>20</v>
      </c>
      <c r="C45" s="56" t="s">
        <v>524</v>
      </c>
    </row>
    <row r="46" spans="1:3" x14ac:dyDescent="0.25">
      <c r="A46" s="354"/>
      <c r="B46" s="357"/>
      <c r="C46" s="56" t="s">
        <v>539</v>
      </c>
    </row>
    <row r="47" spans="1:3" x14ac:dyDescent="0.25">
      <c r="A47" s="354"/>
      <c r="B47" s="357"/>
      <c r="C47" s="56" t="s">
        <v>549</v>
      </c>
    </row>
    <row r="48" spans="1:3" ht="30" x14ac:dyDescent="0.25">
      <c r="A48" s="332" t="s">
        <v>21</v>
      </c>
      <c r="B48" s="333" t="s">
        <v>21</v>
      </c>
      <c r="C48" s="330" t="s">
        <v>391</v>
      </c>
    </row>
  </sheetData>
  <mergeCells count="17">
    <mergeCell ref="B31:B32"/>
    <mergeCell ref="B28:B30"/>
    <mergeCell ref="A31:A47"/>
    <mergeCell ref="B35:B36"/>
    <mergeCell ref="B37:B38"/>
    <mergeCell ref="B42:B44"/>
    <mergeCell ref="B45:B47"/>
    <mergeCell ref="A10:A30"/>
    <mergeCell ref="B10:B11"/>
    <mergeCell ref="B12:B16"/>
    <mergeCell ref="B21:B27"/>
    <mergeCell ref="B40:B41"/>
    <mergeCell ref="A1:A4"/>
    <mergeCell ref="B17:B20"/>
    <mergeCell ref="B1:C4"/>
    <mergeCell ref="A5:A9"/>
    <mergeCell ref="B8:B9"/>
  </mergeCells>
  <hyperlinks>
    <hyperlink ref="C10" location="'FICHA TÉCNICA (P1)'!A1" display="Certificación por buenas prácticas de manufactura para medicamentos (BPM) por parte del INVIMA vigente" xr:uid="{00000000-0004-0000-0000-000000000000}"/>
    <hyperlink ref="C11" location="'FICHA TÉCNICA(P2)'!A1" display="Solicitudes nacionales de sueros antiofídicos, anticoral y lonomico que realizan al INS, cubiertas" xr:uid="{00000000-0004-0000-0000-000001000000}"/>
    <hyperlink ref="C12" location="'FICHA TÉCNICA (I1)'!A1" display="Eficacia en el desarrollo de productos de nuevo conocimiento científico y tecnológico en salud pública y Biomedicina." xr:uid="{00000000-0004-0000-0000-000002000000}"/>
    <hyperlink ref="C13" location="'FICHA TÉCNICA (I2)'!A1" display="Eficacia en la obtención de productos de apropiación social del conocimiento científico en salud pública y Biomedicina." xr:uid="{00000000-0004-0000-0000-000003000000}"/>
    <hyperlink ref="C14" location="'FICHA TÉCNICA (I3)'!A1" display="Factor de impacto de la revista Biomédica del INS" xr:uid="{00000000-0004-0000-0000-000004000000}"/>
    <hyperlink ref="C15" location="'FICHA TÉCNICA (I4)'!A1" display="Indice de citación de publicaciones cientificas del INS" xr:uid="{00000000-0004-0000-0000-000005000000}"/>
    <hyperlink ref="C16" location="'FICHA TÉCNICA (I5)'!A1" display="Eficacia en la producción de conocimiento a través de la participación en la formación científica de investigadores en salud pública y Biomedicina." xr:uid="{00000000-0004-0000-0000-000006000000}"/>
    <hyperlink ref="C17" location="'FICHA TÉCNICA (V1)'!A1" display="Oportunidad en la notificación de casos de los eventos de interés en salud pública por parte de las unidades notificadoras municipales (UNM) en el aplicativo Sivigila" xr:uid="{00000000-0004-0000-0000-000007000000}"/>
    <hyperlink ref="C18" location="'FICHA TÉCNICA (V2)'!A1" display="Gestión de alertas, brotes y situaciones de emergencias identificadas en el Sistema de alerta temprana (SAT)" xr:uid="{00000000-0004-0000-0000-000008000000}"/>
    <hyperlink ref="C19" location="'FICHA TÉCNICA (V3)'!A1" display="Efectividad de la capacitación en vigilancia en salud pública" xr:uid="{00000000-0004-0000-0000-000009000000}"/>
    <hyperlink ref="C20" location="'FICHA TÉCNICA (V4)'!A1" display="Gestión de respuesta a los tramites de emisión de conceptos toxicológicos de plaguicidas y de dictámenes técnicos toxicológicos para plaguicidas químicos de uso agrícola" xr:uid="{00000000-0004-0000-0000-00000A000000}"/>
    <hyperlink ref="C28" location="'FICHA TÉCNICA (O1)'!A1" display="Productos de generación y apropiación social del conocimiento de las redes de conocimiento en salud pública " xr:uid="{00000000-0004-0000-0000-00000B000000}"/>
    <hyperlink ref="C29" location="'FICHA TÉCNICA (O2)'!A1" display="Índice de legitimidad del Observatorio Nacional de Salud " xr:uid="{00000000-0004-0000-0000-00000C000000}"/>
    <hyperlink ref="C30" location="'FICHA TÉCNICA (03)'!A1" display="Índice de referenciación de publicaciones del Observatorio Nacional de Salud " xr:uid="{00000000-0004-0000-0000-00000D000000}"/>
    <hyperlink ref="C31" location="'FICHA TÉCNICA (GH1)'!A1" display="Indice de Frecuencia de Accidentes de Trabajo" xr:uid="{00000000-0004-0000-0000-00000E000000}"/>
    <hyperlink ref="C32" location="'FICHA TÉCNICA (GH2)'!A1" display="Nivel de Satisfaccion frente a las actividades de bienestar" xr:uid="{00000000-0004-0000-0000-00000F000000}"/>
    <hyperlink ref="C34" location="'FICHA TÉCNICA (GD1)'!A1" display="Instrumentos archivísticos implementados, aplicados y diligenciados en las dependencias del INS." xr:uid="{00000000-0004-0000-0000-000010000000}"/>
    <hyperlink ref="C37" location="'FICHA TÉCNICA (GA1)'!A1" display="Toma de conciencia ambiental de los funcionarios del INS." xr:uid="{00000000-0004-0000-0000-000011000000}"/>
    <hyperlink ref="C38" location="'FICHA TÉCNICA (GA2)'!A1" display="Reconocimiento por la Secretaría Distrital de Ambiente en el programa PREAD" xr:uid="{00000000-0004-0000-0000-000012000000}"/>
    <hyperlink ref="C42" location="'FICHA TÉCNICA (AA1)'!A1" display="Respuesta a las PQRSD del INS en tiempos establecidos" xr:uid="{00000000-0004-0000-0000-000013000000}"/>
    <hyperlink ref="C43" location="'FICHA TÉCNICA (AA2)'!A1" display="Clientes o usuarios satisfechos con los productos y servicios prestados por el INS" xr:uid="{00000000-0004-0000-0000-000014000000}"/>
    <hyperlink ref="C44" location="'FICHA TÉCNICA (AA3)'!A1" display="Clientes o usuarios satisfechos con la atención prestada por el INS" xr:uid="{00000000-0004-0000-0000-000015000000}"/>
    <hyperlink ref="C48" location="'FICHA TÉCNICA (CI1)'!A1" display="Evaluación del estado del Sistema de Control Interno del INS" xr:uid="{00000000-0004-0000-0000-000016000000}"/>
    <hyperlink ref="C6" location="'FICHA TÉCNICA (GC1)'!A1" display="Certificación ISO 9001:2015 mantenida" xr:uid="{00000000-0004-0000-0000-000017000000}"/>
    <hyperlink ref="C5" location="'FICHA TÉCNICA (PI1)'!A1" display="Calificación política de Direccionamiento estratégico y planeación FURAG " xr:uid="{00000000-0004-0000-0000-000018000000}"/>
    <hyperlink ref="C35" location="'FICHA TÉCNICA (RF1)'!A1" display="Cumplimiento de las obras de mantenimiento y adecuación de infraestructura priorizadas  en las sedes de la entidad." xr:uid="{00000000-0004-0000-0000-000019000000}"/>
    <hyperlink ref="C36" location="'FICHA TÉCNICA (RF2)'!A1" display="Solicitudes de soporte técnico atendidas con alto nivel de satisfacción de los usuarios de la entidad" xr:uid="{00000000-0004-0000-0000-00001A000000}"/>
    <hyperlink ref="C21" location="'FICHA TÉCNICA (R1)'!A1" display="Investigación y caracterización de brotes por el Laboratorio Nacional de Referencia." xr:uid="{00000000-0004-0000-0000-00001B000000}"/>
    <hyperlink ref="C22" location="'FICHA TÉCNICA (R2)'!A1" display="Capacidad de respuesta del Laboratorio Nacional de Referencia LNR a eventos sujetos a Reglamento Sanitario Internacional." xr:uid="{00000000-0004-0000-0000-00001C000000}"/>
    <hyperlink ref="C23" location="'FICHA TÉCNICA (R3)'!A1" display="Laboratorios de la Red Nacional de Bioseguridad, biocontención y biocustodia con capacidad diagnostica para agentes infecciosos de alto riesgo para la salud pública ." xr:uid="{00000000-0004-0000-0000-00001D000000}"/>
    <hyperlink ref="C24" location="'FICHA TÉCNICA (R4)'!A1" display="Competencia tecnica del LNR, manteniendo acreditados ensayos y parametros bajo normas ISO /IEC: 17025: 2017 - ISO/IEC 17043:2010." xr:uid="{00000000-0004-0000-0000-00001E000000}"/>
    <hyperlink ref="C25" location="'FICHA TÉCNICA (R5)'!A1" display="Desempeño de laboratorios públicos y privados que participan en los programas de Evaluación Externa del Desempeño PEED ofertados por el Laboratorio Nacional de Referencia del INS" xr:uid="{00000000-0004-0000-0000-00001F000000}"/>
    <hyperlink ref="C45" location="'FICHA TÉCNICA (EL1)'!A1" display="Servicios atendidos a través del Centro de Servicios (Service Manager)" xr:uid="{00000000-0004-0000-0000-000020000000}"/>
    <hyperlink ref="C46" location="'FICHA TÉCNICA (EL2)'!A1" display="Operaciones de confirmación metrológica (OCM) requeridas de acuerdo con las frecuencias establecidas en PAME" xr:uid="{00000000-0004-0000-0000-000021000000}"/>
    <hyperlink ref="C47" location="'FICHA TÉCNCIA (EL3)'!A1" display="Oportunidad de respuesta a solicitudes por el Centro de Servicio" xr:uid="{00000000-0004-0000-0000-000022000000}"/>
    <hyperlink ref="C40" location="'FICHA TÉCNICA (GJ)'!A1" display="Eficacia en la elaboración de actos administrativo relativos a Conceptos Toxicológicos (CT) y Dictámenes Técnico Toxicológicos(DTT) para productos Plaguicidas de uso en Colombia." xr:uid="{00000000-0004-0000-0000-000023000000}"/>
    <hyperlink ref="C8" location="'FICHA TÉCNICA (OTI1) '!A1" display="Porcentaje de avance  de implementación del modelo de seguridad y privacidad de la información." xr:uid="{00000000-0004-0000-0000-000024000000}"/>
    <hyperlink ref="C9" location="'FICHA TÉCNICA (OT2)'!A1" display="Incidentes en la operación  y el funcionamiento de los servicios tecnológicos  del INS." xr:uid="{00000000-0004-0000-0000-000025000000}"/>
    <hyperlink ref="C39" location="'FICHA TÉCNICA (GF1)'!A1" display="Presupuesto ejecutado" xr:uid="{00000000-0004-0000-0000-000026000000}"/>
    <hyperlink ref="C33" location="'FICHA TÉCNICA (ByS1)'!A1" display="Contratos liquidados y/o cerrados en el término legal" xr:uid="{00000000-0004-0000-0000-000027000000}"/>
    <hyperlink ref="C27" location="'FICHA TÉCNICA DonyTrasp (1)'!A1" display="Mejoramiento de la competencia técnica de la Red de Donación y Trasplantes" xr:uid="{00000000-0004-0000-0000-000028000000}"/>
    <hyperlink ref="C26" location="'FICHA TÉCNICA BancosSangre'!A1" display="Mejoramiento de la Red de Bancos de Sangre y Servicios de Transfusión " xr:uid="{00000000-0004-0000-0000-000029000000}"/>
    <hyperlink ref="C7" location="'FICHA TÉCNICA (Co1)'!A1" display="Efectividad de las actividades y piezas de comunicación interna dirigidas a los colaboradores del INS" xr:uid="{00000000-0004-0000-0000-00002A000000}"/>
    <hyperlink ref="C41" location="'FICHA TÉCNICA jurídica'!A1" display="Variación del número de demandas de la causa con PPDA del año en curso con respecto del año anterior. " xr:uid="{4A51EB1C-9DCB-4CF8-9F56-592DAD51D9A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5"/>
  <sheetViews>
    <sheetView showGridLines="0" showWhiteSpace="0" view="pageBreakPreview" zoomScaleNormal="7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42578125" style="116"/>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369" t="s">
        <v>197</v>
      </c>
      <c r="C7" s="369"/>
      <c r="D7" s="369"/>
      <c r="E7" s="369"/>
      <c r="F7" s="5" t="s">
        <v>30</v>
      </c>
      <c r="G7" s="528" t="s">
        <v>31</v>
      </c>
      <c r="H7" s="529"/>
      <c r="I7" s="529"/>
      <c r="J7" s="529"/>
      <c r="K7" s="530"/>
      <c r="L7" s="6">
        <v>1</v>
      </c>
    </row>
    <row r="8" spans="1:12" ht="51" customHeight="1" thickBot="1" x14ac:dyDescent="0.3">
      <c r="A8" s="7" t="s">
        <v>32</v>
      </c>
      <c r="B8" s="531" t="s">
        <v>178</v>
      </c>
      <c r="C8" s="532"/>
      <c r="D8" s="532"/>
      <c r="E8" s="533"/>
      <c r="F8" s="531"/>
      <c r="G8" s="532"/>
      <c r="H8" s="533"/>
      <c r="I8" s="531"/>
      <c r="J8" s="532"/>
      <c r="K8" s="534"/>
      <c r="L8" s="6">
        <v>2</v>
      </c>
    </row>
    <row r="9" spans="1:12" ht="153" customHeight="1" thickBot="1" x14ac:dyDescent="0.3">
      <c r="A9" s="8" t="s">
        <v>34</v>
      </c>
      <c r="B9" s="520" t="s">
        <v>198</v>
      </c>
      <c r="C9" s="521"/>
      <c r="D9" s="521"/>
      <c r="E9" s="521"/>
      <c r="F9" s="521"/>
      <c r="G9" s="521"/>
      <c r="H9" s="521"/>
      <c r="I9" s="521"/>
      <c r="J9" s="521"/>
      <c r="K9" s="522"/>
      <c r="L9" s="6">
        <v>3</v>
      </c>
    </row>
    <row r="10" spans="1:12" ht="51" customHeight="1" thickBot="1" x14ac:dyDescent="0.3">
      <c r="A10" s="8" t="s">
        <v>36</v>
      </c>
      <c r="B10" s="535" t="s">
        <v>180</v>
      </c>
      <c r="C10" s="536"/>
      <c r="D10" s="536"/>
      <c r="E10" s="536"/>
      <c r="F10" s="7" t="s">
        <v>38</v>
      </c>
      <c r="G10" s="537" t="s">
        <v>181</v>
      </c>
      <c r="H10" s="538"/>
      <c r="I10" s="538"/>
      <c r="J10" s="538"/>
      <c r="K10" s="539"/>
      <c r="L10" s="6">
        <v>4</v>
      </c>
    </row>
    <row r="11" spans="1:12" ht="57" customHeight="1" thickBot="1" x14ac:dyDescent="0.3">
      <c r="A11" s="7" t="s">
        <v>40</v>
      </c>
      <c r="B11" s="531" t="s">
        <v>120</v>
      </c>
      <c r="C11" s="533"/>
      <c r="D11" s="7" t="s">
        <v>42</v>
      </c>
      <c r="E11" s="9" t="s">
        <v>199</v>
      </c>
      <c r="F11" s="9" t="s">
        <v>694</v>
      </c>
      <c r="G11" s="9" t="s">
        <v>45</v>
      </c>
      <c r="H11" s="9" t="s">
        <v>46</v>
      </c>
      <c r="I11" s="9" t="s">
        <v>47</v>
      </c>
      <c r="J11" s="9" t="s">
        <v>48</v>
      </c>
      <c r="K11" s="9"/>
      <c r="L11" s="6">
        <v>5</v>
      </c>
    </row>
    <row r="12" spans="1:12" ht="143.25" customHeight="1" thickBot="1" x14ac:dyDescent="0.3">
      <c r="A12" s="7" t="s">
        <v>49</v>
      </c>
      <c r="B12" s="385" t="s">
        <v>695</v>
      </c>
      <c r="C12" s="386"/>
      <c r="D12" s="386"/>
      <c r="E12" s="386"/>
      <c r="F12" s="386"/>
      <c r="G12" s="7" t="s">
        <v>51</v>
      </c>
      <c r="H12" s="385" t="s">
        <v>696</v>
      </c>
      <c r="I12" s="386"/>
      <c r="J12" s="386"/>
      <c r="K12" s="387"/>
      <c r="L12" s="6">
        <v>6</v>
      </c>
    </row>
    <row r="13" spans="1:12" ht="51" customHeight="1" thickBot="1" x14ac:dyDescent="0.3">
      <c r="A13" s="7" t="s">
        <v>52</v>
      </c>
      <c r="B13" s="385" t="s">
        <v>697</v>
      </c>
      <c r="C13" s="386"/>
      <c r="D13" s="386"/>
      <c r="E13" s="386"/>
      <c r="F13" s="386"/>
      <c r="G13" s="386"/>
      <c r="H13" s="386"/>
      <c r="I13" s="387"/>
      <c r="J13" s="7" t="s">
        <v>54</v>
      </c>
      <c r="K13" s="99" t="s">
        <v>108</v>
      </c>
      <c r="L13" s="11">
        <v>7</v>
      </c>
    </row>
    <row r="14" spans="1:12" ht="51" customHeight="1" thickBot="1" x14ac:dyDescent="0.3">
      <c r="A14" s="7" t="s">
        <v>56</v>
      </c>
      <c r="B14" s="540" t="s">
        <v>167</v>
      </c>
      <c r="C14" s="541"/>
      <c r="D14" s="7" t="s">
        <v>58</v>
      </c>
      <c r="E14" s="117" t="s">
        <v>157</v>
      </c>
      <c r="F14" s="7" t="s">
        <v>60</v>
      </c>
      <c r="G14" s="118">
        <v>15</v>
      </c>
      <c r="H14" s="7" t="s">
        <v>61</v>
      </c>
      <c r="I14" s="119">
        <v>0.97</v>
      </c>
      <c r="J14" s="7" t="s">
        <v>62</v>
      </c>
      <c r="K14" s="120">
        <v>44561</v>
      </c>
      <c r="L14" s="11">
        <v>8</v>
      </c>
    </row>
    <row r="15" spans="1:12" ht="51" customHeight="1" thickBot="1" x14ac:dyDescent="0.3">
      <c r="A15" s="16" t="s">
        <v>64</v>
      </c>
      <c r="B15" s="17" t="s">
        <v>65</v>
      </c>
      <c r="C15" s="102">
        <v>2021</v>
      </c>
      <c r="D15" s="19"/>
      <c r="E15" s="19"/>
      <c r="F15" s="20" t="s">
        <v>66</v>
      </c>
      <c r="G15" s="21">
        <v>2021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43.5" customHeight="1" x14ac:dyDescent="0.25">
      <c r="A17" s="397" t="str">
        <f>+E11</f>
        <v>Número de alertas, brotes y situaciones de emergencias gestionadas</v>
      </c>
      <c r="B17" s="398"/>
      <c r="C17" s="399"/>
      <c r="D17" s="400"/>
      <c r="E17" s="399"/>
      <c r="F17" s="400"/>
      <c r="G17" s="399"/>
      <c r="H17" s="400"/>
      <c r="I17" s="399"/>
      <c r="J17" s="400"/>
      <c r="K17" s="401"/>
      <c r="L17" s="395"/>
    </row>
    <row r="18" spans="1:12" ht="43.5" customHeight="1" x14ac:dyDescent="0.25">
      <c r="A18" s="397" t="str">
        <f>+F11</f>
        <v xml:space="preserve">Número de alertas, brotes y situaciones de emergencias registradas en la matriz de brotes </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t="s">
        <v>74</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19.5" customHeight="1" x14ac:dyDescent="0.25">
      <c r="A25" s="432"/>
      <c r="B25" s="35">
        <v>1</v>
      </c>
      <c r="C25" s="417">
        <v>95</v>
      </c>
      <c r="D25" s="123"/>
      <c r="E25" s="103"/>
      <c r="F25" s="103"/>
      <c r="G25" s="103"/>
      <c r="H25" s="103"/>
      <c r="I25" s="121"/>
      <c r="J25" s="124"/>
      <c r="K25" s="92"/>
      <c r="L25" s="416"/>
    </row>
    <row r="26" spans="1:12" ht="19.5" customHeight="1" x14ac:dyDescent="0.25">
      <c r="A26" s="432"/>
      <c r="B26" s="40">
        <v>2</v>
      </c>
      <c r="C26" s="417"/>
      <c r="D26" s="125">
        <v>95</v>
      </c>
      <c r="E26" s="103" t="s">
        <v>200</v>
      </c>
      <c r="F26" s="103" t="s">
        <v>201</v>
      </c>
      <c r="G26" s="103" t="s">
        <v>202</v>
      </c>
      <c r="H26" s="103"/>
      <c r="I26" s="121"/>
      <c r="J26" s="124"/>
      <c r="K26" s="92"/>
      <c r="L26" s="416"/>
    </row>
    <row r="27" spans="1:12" ht="19.5" customHeight="1" x14ac:dyDescent="0.3">
      <c r="A27" s="432"/>
      <c r="B27" s="40">
        <v>3</v>
      </c>
      <c r="C27" s="417"/>
      <c r="D27" s="125"/>
      <c r="E27" s="103"/>
      <c r="F27" s="103"/>
      <c r="G27" s="103"/>
      <c r="H27" s="103"/>
      <c r="I27" s="126"/>
      <c r="J27" s="124"/>
      <c r="K27" s="92"/>
      <c r="L27" s="416"/>
    </row>
    <row r="28" spans="1:12" ht="19.5" customHeight="1" thickBot="1" x14ac:dyDescent="0.3">
      <c r="A28" s="433"/>
      <c r="B28" s="43">
        <v>4</v>
      </c>
      <c r="C28" s="418"/>
      <c r="D28" s="127">
        <v>95</v>
      </c>
      <c r="E28" s="107" t="s">
        <v>200</v>
      </c>
      <c r="F28" s="107" t="s">
        <v>201</v>
      </c>
      <c r="G28" s="107" t="s">
        <v>202</v>
      </c>
      <c r="H28" s="107"/>
      <c r="I28" s="47"/>
      <c r="J28" s="97"/>
      <c r="K28" s="98"/>
      <c r="L28" s="416"/>
    </row>
    <row r="29" spans="1:12" ht="48.75" customHeight="1" x14ac:dyDescent="0.25">
      <c r="A29" s="50" t="s">
        <v>84</v>
      </c>
      <c r="B29" s="542" t="s">
        <v>203</v>
      </c>
      <c r="C29" s="542"/>
      <c r="D29" s="542"/>
      <c r="E29" s="542"/>
      <c r="F29" s="542"/>
      <c r="G29" s="542"/>
      <c r="H29" s="542"/>
      <c r="I29" s="542"/>
      <c r="J29" s="542"/>
      <c r="K29" s="542"/>
      <c r="L29" s="51">
        <v>12</v>
      </c>
    </row>
    <row r="30" spans="1:12" ht="221.25" customHeight="1" thickBot="1" x14ac:dyDescent="0.3">
      <c r="A30" s="7" t="s">
        <v>86</v>
      </c>
      <c r="B30" s="420" t="s">
        <v>204</v>
      </c>
      <c r="C30" s="421"/>
      <c r="D30" s="421"/>
      <c r="E30" s="421"/>
      <c r="F30" s="421"/>
      <c r="G30" s="421"/>
      <c r="H30" s="421"/>
      <c r="I30" s="421"/>
      <c r="J30" s="421"/>
      <c r="K30" s="422"/>
      <c r="L30" s="52">
        <v>13</v>
      </c>
    </row>
    <row r="31" spans="1:12" ht="30.75" customHeight="1" x14ac:dyDescent="0.25">
      <c r="A31" s="423" t="s">
        <v>87</v>
      </c>
      <c r="B31" s="407" t="s">
        <v>88</v>
      </c>
      <c r="C31" s="407"/>
      <c r="D31" s="425" t="s">
        <v>205</v>
      </c>
      <c r="E31" s="425"/>
      <c r="F31" s="425"/>
      <c r="G31" s="425"/>
      <c r="H31" s="53" t="s">
        <v>90</v>
      </c>
      <c r="I31" s="425" t="s">
        <v>206</v>
      </c>
      <c r="J31" s="425"/>
      <c r="K31" s="425"/>
      <c r="L31" s="426">
        <v>14</v>
      </c>
    </row>
    <row r="32" spans="1:12" ht="36" customHeight="1" x14ac:dyDescent="0.25">
      <c r="A32" s="423"/>
      <c r="B32" s="429" t="s">
        <v>38</v>
      </c>
      <c r="C32" s="429"/>
      <c r="D32" s="458" t="s">
        <v>194</v>
      </c>
      <c r="E32" s="459"/>
      <c r="F32" s="459"/>
      <c r="G32" s="460"/>
      <c r="H32" s="53" t="s">
        <v>93</v>
      </c>
      <c r="I32" s="445" t="s">
        <v>207</v>
      </c>
      <c r="J32" s="425"/>
      <c r="K32" s="425"/>
      <c r="L32" s="427"/>
    </row>
    <row r="33" spans="1:13" ht="30.75" customHeight="1" thickBot="1" x14ac:dyDescent="0.3">
      <c r="A33" s="423"/>
      <c r="B33" s="407" t="s">
        <v>95</v>
      </c>
      <c r="C33" s="407"/>
      <c r="D33" s="446" t="s">
        <v>208</v>
      </c>
      <c r="E33" s="447"/>
      <c r="F33" s="447"/>
      <c r="G33" s="447"/>
      <c r="H33" s="447"/>
      <c r="I33" s="447"/>
      <c r="J33" s="447"/>
      <c r="K33" s="448"/>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900-000000000000}"/>
    <hyperlink ref="A1" location="Índice!A1" display="volver" xr:uid="{00000000-0004-0000-0900-000001000000}"/>
    <hyperlink ref="D35" r:id="rId2" display="wcastro@ins.gov.co/svillarreal@ins.gov.co" xr:uid="{00000000-0004-0000-09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'https://d.docs.live.net/2022/Indicadores/Misionales/Vigilancia/Fichas aprobadas/[FOR-D01 0000-004 Indicadores propuestos DVARSP 20220315.xlsx]Hoja1'!#REF!</xm:f>
          </x14:formula1>
          <xm:sqref>B14 B8 F8 B10:B11 G7 I8 F10:G10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5"/>
  <sheetViews>
    <sheetView showGridLines="0" showWhiteSpace="0" view="pageBreakPreview" zoomScale="80" zoomScaleNormal="70" zoomScaleSheetLayoutView="80" workbookViewId="0">
      <selection activeCell="B34" sqref="B34:K35"/>
    </sheetView>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209</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369" t="s">
        <v>210</v>
      </c>
      <c r="C7" s="369"/>
      <c r="D7" s="369"/>
      <c r="E7" s="369"/>
      <c r="F7" s="5" t="s">
        <v>30</v>
      </c>
      <c r="G7" s="370" t="s">
        <v>31</v>
      </c>
      <c r="H7" s="371"/>
      <c r="I7" s="371"/>
      <c r="J7" s="371"/>
      <c r="K7" s="372"/>
      <c r="L7" s="6">
        <v>1</v>
      </c>
    </row>
    <row r="8" spans="1:12" ht="57" customHeight="1" thickBot="1" x14ac:dyDescent="0.3">
      <c r="A8" s="7" t="s">
        <v>32</v>
      </c>
      <c r="B8" s="373" t="s">
        <v>211</v>
      </c>
      <c r="C8" s="374"/>
      <c r="D8" s="374"/>
      <c r="E8" s="375"/>
      <c r="F8" s="373"/>
      <c r="G8" s="374"/>
      <c r="H8" s="375"/>
      <c r="I8" s="373"/>
      <c r="J8" s="374"/>
      <c r="K8" s="376"/>
      <c r="L8" s="6">
        <v>2</v>
      </c>
    </row>
    <row r="9" spans="1:12" ht="57.75" customHeight="1" thickBot="1" x14ac:dyDescent="0.3">
      <c r="A9" s="8" t="s">
        <v>34</v>
      </c>
      <c r="B9" s="377" t="s">
        <v>212</v>
      </c>
      <c r="C9" s="378"/>
      <c r="D9" s="378"/>
      <c r="E9" s="378"/>
      <c r="F9" s="378"/>
      <c r="G9" s="378"/>
      <c r="H9" s="378"/>
      <c r="I9" s="378"/>
      <c r="J9" s="378"/>
      <c r="K9" s="379"/>
      <c r="L9" s="6">
        <v>3</v>
      </c>
    </row>
    <row r="10" spans="1:12" ht="30" customHeight="1" thickBot="1" x14ac:dyDescent="0.3">
      <c r="A10" s="8" t="s">
        <v>36</v>
      </c>
      <c r="B10" s="380" t="s">
        <v>180</v>
      </c>
      <c r="C10" s="381"/>
      <c r="D10" s="381"/>
      <c r="E10" s="543"/>
      <c r="F10" s="130" t="s">
        <v>38</v>
      </c>
      <c r="G10" s="382" t="s">
        <v>181</v>
      </c>
      <c r="H10" s="383"/>
      <c r="I10" s="383"/>
      <c r="J10" s="383"/>
      <c r="K10" s="384"/>
      <c r="L10" s="6">
        <v>4</v>
      </c>
    </row>
    <row r="11" spans="1:12" ht="67.5" customHeight="1" thickBot="1" x14ac:dyDescent="0.3">
      <c r="A11" s="7" t="s">
        <v>40</v>
      </c>
      <c r="B11" s="373" t="s">
        <v>149</v>
      </c>
      <c r="C11" s="375"/>
      <c r="D11" s="130" t="s">
        <v>42</v>
      </c>
      <c r="E11" s="9" t="s">
        <v>213</v>
      </c>
      <c r="F11" s="9" t="s">
        <v>214</v>
      </c>
      <c r="G11" s="9"/>
      <c r="H11" s="9"/>
      <c r="I11" s="9"/>
      <c r="J11" s="9"/>
      <c r="K11" s="9"/>
      <c r="L11" s="6">
        <v>5</v>
      </c>
    </row>
    <row r="12" spans="1:12" ht="72.75" customHeight="1" thickBot="1" x14ac:dyDescent="0.3">
      <c r="A12" s="7" t="s">
        <v>49</v>
      </c>
      <c r="B12" s="385" t="s">
        <v>215</v>
      </c>
      <c r="C12" s="386"/>
      <c r="D12" s="386"/>
      <c r="E12" s="386"/>
      <c r="F12" s="386"/>
      <c r="G12" s="7" t="s">
        <v>51</v>
      </c>
      <c r="H12" s="385" t="s">
        <v>216</v>
      </c>
      <c r="I12" s="386"/>
      <c r="J12" s="386"/>
      <c r="K12" s="387"/>
      <c r="L12" s="6">
        <v>6</v>
      </c>
    </row>
    <row r="13" spans="1:12" ht="45.75" customHeight="1" thickBot="1" x14ac:dyDescent="0.3">
      <c r="A13" s="7" t="s">
        <v>52</v>
      </c>
      <c r="B13" s="385" t="s">
        <v>217</v>
      </c>
      <c r="C13" s="386"/>
      <c r="D13" s="386"/>
      <c r="E13" s="386"/>
      <c r="F13" s="386"/>
      <c r="G13" s="386"/>
      <c r="H13" s="386"/>
      <c r="I13" s="387"/>
      <c r="J13" s="7" t="s">
        <v>54</v>
      </c>
      <c r="K13" s="99" t="s">
        <v>108</v>
      </c>
      <c r="L13" s="11">
        <v>7</v>
      </c>
    </row>
    <row r="14" spans="1:12" ht="45.75" customHeight="1" thickBot="1" x14ac:dyDescent="0.3">
      <c r="A14" s="7" t="s">
        <v>56</v>
      </c>
      <c r="B14" s="388" t="s">
        <v>167</v>
      </c>
      <c r="C14" s="389"/>
      <c r="D14" s="7" t="s">
        <v>58</v>
      </c>
      <c r="E14" s="100" t="s">
        <v>157</v>
      </c>
      <c r="F14" s="7" t="s">
        <v>60</v>
      </c>
      <c r="G14" s="101">
        <v>15</v>
      </c>
      <c r="H14" s="7" t="s">
        <v>61</v>
      </c>
      <c r="I14" s="131">
        <v>0.68300000000000005</v>
      </c>
      <c r="J14" s="7" t="s">
        <v>62</v>
      </c>
      <c r="K14" s="132">
        <v>44561</v>
      </c>
      <c r="L14" s="11">
        <v>8</v>
      </c>
    </row>
    <row r="15" spans="1:12" ht="45.75" customHeight="1" thickBot="1" x14ac:dyDescent="0.3">
      <c r="A15" s="16" t="s">
        <v>64</v>
      </c>
      <c r="B15" s="17" t="s">
        <v>65</v>
      </c>
      <c r="C15" s="18">
        <v>2019</v>
      </c>
      <c r="D15" s="19"/>
      <c r="E15" s="19"/>
      <c r="F15" s="20" t="s">
        <v>66</v>
      </c>
      <c r="G15" s="133">
        <v>2021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47.25" customHeight="1" x14ac:dyDescent="0.25">
      <c r="A17" s="397" t="str">
        <f>+E11</f>
        <v>Número de personas con aumento en la calificación en el postest con respecto al pretest</v>
      </c>
      <c r="B17" s="398"/>
      <c r="C17" s="399"/>
      <c r="D17" s="400"/>
      <c r="E17" s="399"/>
      <c r="F17" s="400"/>
      <c r="G17" s="399"/>
      <c r="H17" s="400"/>
      <c r="I17" s="399"/>
      <c r="J17" s="400"/>
      <c r="K17" s="401"/>
      <c r="L17" s="395"/>
    </row>
    <row r="18" spans="1:12" ht="47.25" customHeight="1" thickBot="1" x14ac:dyDescent="0.3">
      <c r="A18" s="397" t="str">
        <f>+F11</f>
        <v>Total de personas que realizaron evaluación pretest y postest</v>
      </c>
      <c r="B18" s="398"/>
      <c r="C18" s="399"/>
      <c r="D18" s="400"/>
      <c r="E18" s="399"/>
      <c r="F18" s="400"/>
      <c r="G18" s="399"/>
      <c r="H18" s="400"/>
      <c r="I18" s="399"/>
      <c r="J18" s="400"/>
      <c r="K18" s="402"/>
      <c r="L18" s="395"/>
    </row>
    <row r="19" spans="1:12" ht="21.75" hidden="1" customHeight="1" x14ac:dyDescent="0.25">
      <c r="A19" s="397">
        <f>+G11</f>
        <v>0</v>
      </c>
      <c r="B19" s="398"/>
      <c r="C19" s="399"/>
      <c r="D19" s="400"/>
      <c r="E19" s="399"/>
      <c r="F19" s="400"/>
      <c r="G19" s="399"/>
      <c r="H19" s="400"/>
      <c r="I19" s="399"/>
      <c r="J19" s="400"/>
      <c r="K19" s="402"/>
      <c r="L19" s="395"/>
    </row>
    <row r="20" spans="1:12" ht="21.75" hidden="1" customHeight="1" x14ac:dyDescent="0.25">
      <c r="A20" s="397">
        <f>+H11</f>
        <v>0</v>
      </c>
      <c r="B20" s="398"/>
      <c r="C20" s="399"/>
      <c r="D20" s="400"/>
      <c r="E20" s="399"/>
      <c r="F20" s="400"/>
      <c r="G20" s="399"/>
      <c r="H20" s="400"/>
      <c r="I20" s="399"/>
      <c r="J20" s="400"/>
      <c r="K20" s="402"/>
      <c r="L20" s="395"/>
    </row>
    <row r="21" spans="1:12" ht="21.75" hidden="1" customHeight="1" x14ac:dyDescent="0.25">
      <c r="A21" s="397">
        <f>+I11</f>
        <v>0</v>
      </c>
      <c r="B21" s="398"/>
      <c r="C21" s="399"/>
      <c r="D21" s="400"/>
      <c r="E21" s="399"/>
      <c r="F21" s="400"/>
      <c r="G21" s="399"/>
      <c r="H21" s="400"/>
      <c r="I21" s="399"/>
      <c r="J21" s="400"/>
      <c r="K21" s="402"/>
      <c r="L21" s="395"/>
    </row>
    <row r="22" spans="1:12" ht="21.75" hidden="1" customHeight="1" thickBot="1" x14ac:dyDescent="0.3">
      <c r="A22" s="397">
        <f>+J11</f>
        <v>0</v>
      </c>
      <c r="B22" s="398"/>
      <c r="C22" s="403"/>
      <c r="D22" s="404"/>
      <c r="E22" s="403"/>
      <c r="F22" s="404"/>
      <c r="G22" s="403"/>
      <c r="H22" s="404"/>
      <c r="I22" s="403"/>
      <c r="J22" s="404"/>
      <c r="K22" s="402"/>
      <c r="L22" s="396"/>
    </row>
    <row r="23" spans="1:12" ht="18" customHeight="1" x14ac:dyDescent="0.25">
      <c r="A23" s="430" t="s">
        <v>73</v>
      </c>
      <c r="B23" s="24" t="s">
        <v>74</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544">
        <v>70</v>
      </c>
      <c r="D25" s="123"/>
      <c r="E25" s="103"/>
      <c r="F25" s="103"/>
      <c r="G25" s="103"/>
      <c r="H25" s="103"/>
      <c r="I25" s="32"/>
      <c r="J25" s="39"/>
      <c r="K25" s="34"/>
      <c r="L25" s="416"/>
    </row>
    <row r="26" spans="1:12" ht="15.75" customHeight="1" x14ac:dyDescent="0.25">
      <c r="A26" s="432"/>
      <c r="B26" s="40">
        <v>2</v>
      </c>
      <c r="C26" s="544"/>
      <c r="D26" s="134">
        <v>70</v>
      </c>
      <c r="E26" s="135" t="s">
        <v>218</v>
      </c>
      <c r="F26" s="135" t="s">
        <v>219</v>
      </c>
      <c r="G26" s="135" t="s">
        <v>220</v>
      </c>
      <c r="H26" s="103">
        <f>IFERROR(E17/E18*100,0)</f>
        <v>0</v>
      </c>
      <c r="I26" s="32"/>
      <c r="J26" s="39"/>
      <c r="K26" s="34"/>
      <c r="L26" s="416"/>
    </row>
    <row r="27" spans="1:12" ht="17.25" customHeight="1" x14ac:dyDescent="0.3">
      <c r="A27" s="432"/>
      <c r="B27" s="40">
        <v>3</v>
      </c>
      <c r="C27" s="544"/>
      <c r="D27" s="134"/>
      <c r="E27" s="103"/>
      <c r="F27" s="103"/>
      <c r="G27" s="103"/>
      <c r="H27" s="103"/>
      <c r="I27" s="42"/>
      <c r="J27" s="39"/>
      <c r="K27" s="34"/>
      <c r="L27" s="416"/>
    </row>
    <row r="28" spans="1:12" ht="16.5" customHeight="1" thickBot="1" x14ac:dyDescent="0.3">
      <c r="A28" s="433"/>
      <c r="B28" s="43">
        <v>4</v>
      </c>
      <c r="C28" s="545"/>
      <c r="D28" s="136">
        <v>70</v>
      </c>
      <c r="E28" s="137" t="s">
        <v>218</v>
      </c>
      <c r="F28" s="137" t="s">
        <v>219</v>
      </c>
      <c r="G28" s="137" t="s">
        <v>220</v>
      </c>
      <c r="H28" s="107">
        <f>IFERROR(I17/I18*100,0)</f>
        <v>0</v>
      </c>
      <c r="I28" s="47"/>
      <c r="J28" s="48"/>
      <c r="K28" s="49"/>
      <c r="L28" s="416"/>
    </row>
    <row r="29" spans="1:12" ht="49.5" customHeight="1" x14ac:dyDescent="0.25">
      <c r="A29" s="50" t="s">
        <v>221</v>
      </c>
      <c r="B29" s="419" t="s">
        <v>222</v>
      </c>
      <c r="C29" s="419"/>
      <c r="D29" s="419"/>
      <c r="E29" s="419"/>
      <c r="F29" s="419"/>
      <c r="G29" s="419"/>
      <c r="H29" s="419"/>
      <c r="I29" s="419"/>
      <c r="J29" s="419"/>
      <c r="K29" s="419"/>
      <c r="L29" s="51">
        <v>12</v>
      </c>
    </row>
    <row r="30" spans="1:12" ht="49.5" customHeight="1" thickBot="1" x14ac:dyDescent="0.3">
      <c r="A30" s="7" t="s">
        <v>86</v>
      </c>
      <c r="B30" s="546" t="s">
        <v>223</v>
      </c>
      <c r="C30" s="547"/>
      <c r="D30" s="547"/>
      <c r="E30" s="547"/>
      <c r="F30" s="547"/>
      <c r="G30" s="547"/>
      <c r="H30" s="547"/>
      <c r="I30" s="547"/>
      <c r="J30" s="547"/>
      <c r="K30" s="548"/>
      <c r="L30" s="52">
        <v>13</v>
      </c>
    </row>
    <row r="31" spans="1:12" ht="30.75" customHeight="1" x14ac:dyDescent="0.25">
      <c r="A31" s="423" t="s">
        <v>87</v>
      </c>
      <c r="B31" s="407" t="s">
        <v>88</v>
      </c>
      <c r="C31" s="407"/>
      <c r="D31" s="424" t="s">
        <v>224</v>
      </c>
      <c r="E31" s="424"/>
      <c r="F31" s="424"/>
      <c r="G31" s="424"/>
      <c r="H31" s="53" t="s">
        <v>90</v>
      </c>
      <c r="I31" s="424" t="s">
        <v>225</v>
      </c>
      <c r="J31" s="424"/>
      <c r="K31" s="424"/>
      <c r="L31" s="426">
        <v>14</v>
      </c>
    </row>
    <row r="32" spans="1:12" ht="36" customHeight="1" x14ac:dyDescent="0.25">
      <c r="A32" s="423"/>
      <c r="B32" s="429" t="s">
        <v>38</v>
      </c>
      <c r="C32" s="429"/>
      <c r="D32" s="442" t="s">
        <v>226</v>
      </c>
      <c r="E32" s="443"/>
      <c r="F32" s="443"/>
      <c r="G32" s="444"/>
      <c r="H32" s="53" t="s">
        <v>93</v>
      </c>
      <c r="I32" s="549" t="s">
        <v>227</v>
      </c>
      <c r="J32" s="424"/>
      <c r="K32" s="424"/>
      <c r="L32" s="427"/>
    </row>
    <row r="33" spans="1:12" ht="30.75" customHeight="1" thickBot="1" x14ac:dyDescent="0.3">
      <c r="A33" s="423"/>
      <c r="B33" s="407" t="s">
        <v>95</v>
      </c>
      <c r="C33" s="407"/>
      <c r="D33" s="550" t="s">
        <v>228</v>
      </c>
      <c r="E33" s="551"/>
      <c r="F33" s="551"/>
      <c r="G33" s="551"/>
      <c r="H33" s="551"/>
      <c r="I33" s="551"/>
      <c r="J33" s="551"/>
      <c r="K33" s="552"/>
      <c r="L33" s="428"/>
    </row>
    <row r="34" spans="1:12" ht="30.75" customHeight="1" x14ac:dyDescent="0.25">
      <c r="A34" s="405" t="s">
        <v>96</v>
      </c>
      <c r="B34" s="407" t="s">
        <v>88</v>
      </c>
      <c r="C34" s="407"/>
      <c r="D34" s="408" t="s">
        <v>133</v>
      </c>
      <c r="E34" s="409"/>
      <c r="F34" s="409"/>
      <c r="G34" s="410"/>
      <c r="H34" s="54"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A00-000000000000}"/>
    <hyperlink ref="A1" location="Índice!A1" display="volver" xr:uid="{00000000-0004-0000-0A00-000001000000}"/>
    <hyperlink ref="D35" r:id="rId2" display="wcastro@ins.gov.co/svillarreal@ins.gov.co" xr:uid="{00000000-0004-0000-0A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42578125" style="116"/>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369" t="s">
        <v>229</v>
      </c>
      <c r="C7" s="369"/>
      <c r="D7" s="369"/>
      <c r="E7" s="369"/>
      <c r="F7" s="5" t="s">
        <v>30</v>
      </c>
      <c r="G7" s="528" t="s">
        <v>31</v>
      </c>
      <c r="H7" s="529"/>
      <c r="I7" s="529"/>
      <c r="J7" s="529"/>
      <c r="K7" s="530"/>
      <c r="L7" s="6">
        <v>1</v>
      </c>
    </row>
    <row r="8" spans="1:12" ht="57" customHeight="1" thickBot="1" x14ac:dyDescent="0.3">
      <c r="A8" s="7" t="s">
        <v>32</v>
      </c>
      <c r="B8" s="531" t="s">
        <v>178</v>
      </c>
      <c r="C8" s="532"/>
      <c r="D8" s="532"/>
      <c r="E8" s="533"/>
      <c r="F8" s="531"/>
      <c r="G8" s="532"/>
      <c r="H8" s="533"/>
      <c r="I8" s="531"/>
      <c r="J8" s="532"/>
      <c r="K8" s="534"/>
      <c r="L8" s="6">
        <v>2</v>
      </c>
    </row>
    <row r="9" spans="1:12" ht="57.75" customHeight="1" thickBot="1" x14ac:dyDescent="0.3">
      <c r="A9" s="8" t="s">
        <v>34</v>
      </c>
      <c r="B9" s="520" t="s">
        <v>230</v>
      </c>
      <c r="C9" s="521"/>
      <c r="D9" s="521"/>
      <c r="E9" s="521"/>
      <c r="F9" s="521"/>
      <c r="G9" s="521"/>
      <c r="H9" s="521"/>
      <c r="I9" s="521"/>
      <c r="J9" s="521"/>
      <c r="K9" s="522"/>
      <c r="L9" s="6">
        <v>3</v>
      </c>
    </row>
    <row r="10" spans="1:12" ht="30" customHeight="1" thickBot="1" x14ac:dyDescent="0.3">
      <c r="A10" s="8" t="s">
        <v>36</v>
      </c>
      <c r="B10" s="535" t="s">
        <v>180</v>
      </c>
      <c r="C10" s="536"/>
      <c r="D10" s="536"/>
      <c r="E10" s="536"/>
      <c r="F10" s="7" t="s">
        <v>38</v>
      </c>
      <c r="G10" s="537" t="s">
        <v>181</v>
      </c>
      <c r="H10" s="538"/>
      <c r="I10" s="538"/>
      <c r="J10" s="538"/>
      <c r="K10" s="539"/>
      <c r="L10" s="6">
        <v>4</v>
      </c>
    </row>
    <row r="11" spans="1:12" ht="183.75" customHeight="1" thickBot="1" x14ac:dyDescent="0.3">
      <c r="A11" s="7" t="s">
        <v>40</v>
      </c>
      <c r="B11" s="531" t="s">
        <v>41</v>
      </c>
      <c r="C11" s="533"/>
      <c r="D11" s="7" t="s">
        <v>42</v>
      </c>
      <c r="E11" s="9" t="s">
        <v>231</v>
      </c>
      <c r="F11" s="9" t="s">
        <v>232</v>
      </c>
      <c r="G11" s="9" t="s">
        <v>45</v>
      </c>
      <c r="H11" s="9" t="s">
        <v>46</v>
      </c>
      <c r="I11" s="9" t="s">
        <v>47</v>
      </c>
      <c r="J11" s="9" t="s">
        <v>48</v>
      </c>
      <c r="K11" s="9"/>
      <c r="L11" s="6">
        <v>5</v>
      </c>
    </row>
    <row r="12" spans="1:12" ht="199.5" customHeight="1" thickBot="1" x14ac:dyDescent="0.3">
      <c r="A12" s="7" t="s">
        <v>49</v>
      </c>
      <c r="B12" s="385" t="s">
        <v>233</v>
      </c>
      <c r="C12" s="386"/>
      <c r="D12" s="386"/>
      <c r="E12" s="386"/>
      <c r="F12" s="386"/>
      <c r="G12" s="7" t="s">
        <v>51</v>
      </c>
      <c r="H12" s="385" t="s">
        <v>234</v>
      </c>
      <c r="I12" s="386"/>
      <c r="J12" s="386"/>
      <c r="K12" s="387"/>
      <c r="L12" s="6">
        <v>6</v>
      </c>
    </row>
    <row r="13" spans="1:12" ht="38.25" customHeight="1" thickBot="1" x14ac:dyDescent="0.3">
      <c r="A13" s="7" t="s">
        <v>52</v>
      </c>
      <c r="B13" s="385" t="s">
        <v>235</v>
      </c>
      <c r="C13" s="386"/>
      <c r="D13" s="386"/>
      <c r="E13" s="386"/>
      <c r="F13" s="386"/>
      <c r="G13" s="386"/>
      <c r="H13" s="386"/>
      <c r="I13" s="387"/>
      <c r="J13" s="7" t="s">
        <v>54</v>
      </c>
      <c r="K13" s="99" t="s">
        <v>108</v>
      </c>
      <c r="L13" s="11">
        <v>7</v>
      </c>
    </row>
    <row r="14" spans="1:12" ht="38.25" customHeight="1" thickBot="1" x14ac:dyDescent="0.3">
      <c r="A14" s="7" t="s">
        <v>56</v>
      </c>
      <c r="B14" s="540" t="s">
        <v>167</v>
      </c>
      <c r="C14" s="541"/>
      <c r="D14" s="7" t="s">
        <v>58</v>
      </c>
      <c r="E14" s="117" t="s">
        <v>59</v>
      </c>
      <c r="F14" s="7" t="s">
        <v>60</v>
      </c>
      <c r="G14" s="118">
        <v>15</v>
      </c>
      <c r="H14" s="7" t="s">
        <v>61</v>
      </c>
      <c r="I14" s="119">
        <v>1</v>
      </c>
      <c r="J14" s="7" t="s">
        <v>62</v>
      </c>
      <c r="K14" s="120">
        <v>44561</v>
      </c>
      <c r="L14" s="11">
        <v>8</v>
      </c>
    </row>
    <row r="15" spans="1:12" ht="38.25" customHeight="1" thickBot="1" x14ac:dyDescent="0.3">
      <c r="A15" s="16" t="s">
        <v>64</v>
      </c>
      <c r="B15" s="17" t="s">
        <v>65</v>
      </c>
      <c r="C15" s="102">
        <v>2021</v>
      </c>
      <c r="D15" s="19"/>
      <c r="E15" s="19"/>
      <c r="F15" s="20" t="s">
        <v>66</v>
      </c>
      <c r="G15" s="21">
        <v>2021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64.5" customHeight="1" x14ac:dyDescent="0.25">
      <c r="A17" s="397" t="str">
        <f>+E11</f>
        <v>Número de respuestas emitidas por la Dirección de Vigilancia de las solicitudes de conceptos toxicológicos de plaguicidas, de dictámentes técnicos toxicológicos para plaguicidas quimicos de uso agrícola y de modificaciones, dentro del plazo para dar respuesta de 60 días hábiles contados a partir de la fecha de radicación</v>
      </c>
      <c r="B17" s="398"/>
      <c r="C17" s="399"/>
      <c r="D17" s="400"/>
      <c r="E17" s="399"/>
      <c r="F17" s="400"/>
      <c r="G17" s="399"/>
      <c r="H17" s="400"/>
      <c r="I17" s="399"/>
      <c r="J17" s="400"/>
      <c r="K17" s="401"/>
      <c r="L17" s="395"/>
    </row>
    <row r="18" spans="1:12" ht="64.5" customHeight="1" x14ac:dyDescent="0.25">
      <c r="A18" s="397" t="str">
        <f>+F11</f>
        <v>Número de solicitudes de emisión de conceptos toxicológicos de plaguicidas, de dictámentes técnicos toxicológicos para plaguicidas quimicos de uso agrícola y de modificaciones tomando como referencia el plazo para darles respuesta de 60 días hábiles contados a partir de su fecha de radicación en la Dirección de Vigilancia</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t="s">
        <v>74</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0.25" customHeight="1" x14ac:dyDescent="0.25">
      <c r="A25" s="432"/>
      <c r="B25" s="35">
        <v>1</v>
      </c>
      <c r="C25" s="417">
        <v>100</v>
      </c>
      <c r="D25" s="123"/>
      <c r="E25" s="103"/>
      <c r="F25" s="103"/>
      <c r="G25" s="103"/>
      <c r="H25" s="103"/>
      <c r="I25" s="121"/>
      <c r="J25" s="124"/>
      <c r="K25" s="92"/>
      <c r="L25" s="416"/>
    </row>
    <row r="26" spans="1:12" ht="15.75" customHeight="1" x14ac:dyDescent="0.25">
      <c r="A26" s="432"/>
      <c r="B26" s="40">
        <v>2</v>
      </c>
      <c r="C26" s="417"/>
      <c r="D26" s="125">
        <v>100</v>
      </c>
      <c r="E26" s="103">
        <v>98</v>
      </c>
      <c r="F26" s="103">
        <v>99</v>
      </c>
      <c r="G26" s="103">
        <v>100</v>
      </c>
      <c r="H26" s="103"/>
      <c r="I26" s="121"/>
      <c r="J26" s="124"/>
      <c r="K26" s="92"/>
      <c r="L26" s="416"/>
    </row>
    <row r="27" spans="1:12" ht="17.25" customHeight="1" x14ac:dyDescent="0.3">
      <c r="A27" s="432"/>
      <c r="B27" s="40">
        <v>3</v>
      </c>
      <c r="C27" s="417"/>
      <c r="D27" s="125"/>
      <c r="E27" s="103"/>
      <c r="F27" s="103"/>
      <c r="G27" s="103"/>
      <c r="H27" s="103"/>
      <c r="I27" s="126"/>
      <c r="J27" s="124"/>
      <c r="K27" s="92"/>
      <c r="L27" s="416"/>
    </row>
    <row r="28" spans="1:12" ht="16.5" customHeight="1" thickBot="1" x14ac:dyDescent="0.3">
      <c r="A28" s="433"/>
      <c r="B28" s="43">
        <v>4</v>
      </c>
      <c r="C28" s="418"/>
      <c r="D28" s="127">
        <v>100</v>
      </c>
      <c r="E28" s="107">
        <v>98</v>
      </c>
      <c r="F28" s="107">
        <v>99</v>
      </c>
      <c r="G28" s="107">
        <v>100</v>
      </c>
      <c r="H28" s="107"/>
      <c r="I28" s="47"/>
      <c r="J28" s="97"/>
      <c r="K28" s="98"/>
      <c r="L28" s="416"/>
    </row>
    <row r="29" spans="1:12" ht="58.5" customHeight="1" x14ac:dyDescent="0.25">
      <c r="A29" s="50" t="s">
        <v>84</v>
      </c>
      <c r="B29" s="542" t="s">
        <v>236</v>
      </c>
      <c r="C29" s="542"/>
      <c r="D29" s="542"/>
      <c r="E29" s="542"/>
      <c r="F29" s="542"/>
      <c r="G29" s="542"/>
      <c r="H29" s="542"/>
      <c r="I29" s="542"/>
      <c r="J29" s="542"/>
      <c r="K29" s="542"/>
      <c r="L29" s="51">
        <v>12</v>
      </c>
    </row>
    <row r="30" spans="1:12" ht="58.5" customHeight="1" thickBot="1" x14ac:dyDescent="0.3">
      <c r="A30" s="7" t="s">
        <v>86</v>
      </c>
      <c r="B30" s="420" t="s">
        <v>237</v>
      </c>
      <c r="C30" s="421"/>
      <c r="D30" s="421"/>
      <c r="E30" s="421"/>
      <c r="F30" s="421"/>
      <c r="G30" s="421"/>
      <c r="H30" s="421"/>
      <c r="I30" s="421"/>
      <c r="J30" s="421"/>
      <c r="K30" s="422"/>
      <c r="L30" s="52">
        <v>13</v>
      </c>
    </row>
    <row r="31" spans="1:12" ht="30.75" customHeight="1" x14ac:dyDescent="0.25">
      <c r="A31" s="423" t="s">
        <v>87</v>
      </c>
      <c r="B31" s="407" t="s">
        <v>88</v>
      </c>
      <c r="C31" s="407"/>
      <c r="D31" s="425" t="s">
        <v>238</v>
      </c>
      <c r="E31" s="425"/>
      <c r="F31" s="425"/>
      <c r="G31" s="425"/>
      <c r="H31" s="53" t="s">
        <v>90</v>
      </c>
      <c r="I31" s="425" t="s">
        <v>239</v>
      </c>
      <c r="J31" s="425"/>
      <c r="K31" s="425"/>
      <c r="L31" s="426">
        <v>14</v>
      </c>
    </row>
    <row r="32" spans="1:12" ht="36" customHeight="1" x14ac:dyDescent="0.25">
      <c r="A32" s="423"/>
      <c r="B32" s="429" t="s">
        <v>38</v>
      </c>
      <c r="C32" s="429"/>
      <c r="D32" s="458" t="s">
        <v>194</v>
      </c>
      <c r="E32" s="459"/>
      <c r="F32" s="459"/>
      <c r="G32" s="460"/>
      <c r="H32" s="53" t="s">
        <v>93</v>
      </c>
      <c r="I32" s="445" t="s">
        <v>240</v>
      </c>
      <c r="J32" s="425"/>
      <c r="K32" s="425"/>
      <c r="L32" s="427"/>
    </row>
    <row r="33" spans="1:13" ht="30.75" customHeight="1" thickBot="1" x14ac:dyDescent="0.3">
      <c r="A33" s="423"/>
      <c r="B33" s="407" t="s">
        <v>95</v>
      </c>
      <c r="C33" s="407"/>
      <c r="D33" s="446" t="s">
        <v>241</v>
      </c>
      <c r="E33" s="447"/>
      <c r="F33" s="447"/>
      <c r="G33" s="447"/>
      <c r="H33" s="447"/>
      <c r="I33" s="447"/>
      <c r="J33" s="447"/>
      <c r="K33" s="448"/>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B00-000000000000}"/>
    <hyperlink ref="A1" location="Índice!A1" display="volver" xr:uid="{00000000-0004-0000-0B00-000001000000}"/>
    <hyperlink ref="D35" r:id="rId2" display="wcastro@ins.gov.co/svillarreal@ins.gov.co" xr:uid="{00000000-0004-0000-0B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'https://d.docs.live.net/2022/Indicadores/Misionales/Vigilancia/Fichas aprobadas/[FOR-D01 0000-004 Indicadores propuestos DVARSP 20220315.xlsx]Hoja1'!#REF!</xm:f>
          </x14:formula1>
          <xm:sqref>B14 B8 F8 B10:B11 G7 I8 F10:G10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5"/>
  <sheetViews>
    <sheetView showGridLines="0" showWhiteSpace="0" view="pageBreakPreview" zoomScaleNormal="7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42578125" style="116"/>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242</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369" t="s">
        <v>243</v>
      </c>
      <c r="C7" s="511"/>
      <c r="D7" s="511"/>
      <c r="E7" s="511"/>
      <c r="F7" s="5" t="s">
        <v>30</v>
      </c>
      <c r="G7" s="528" t="s">
        <v>115</v>
      </c>
      <c r="H7" s="529"/>
      <c r="I7" s="529"/>
      <c r="J7" s="529"/>
      <c r="K7" s="530"/>
      <c r="L7" s="6">
        <v>1</v>
      </c>
    </row>
    <row r="8" spans="1:12" ht="57" customHeight="1" thickBot="1" x14ac:dyDescent="0.3">
      <c r="A8" s="7" t="s">
        <v>32</v>
      </c>
      <c r="B8" s="531" t="s">
        <v>116</v>
      </c>
      <c r="C8" s="532"/>
      <c r="D8" s="532"/>
      <c r="E8" s="533"/>
      <c r="F8" s="531" t="s">
        <v>139</v>
      </c>
      <c r="G8" s="532"/>
      <c r="H8" s="533"/>
      <c r="I8" s="531"/>
      <c r="J8" s="532"/>
      <c r="K8" s="534"/>
      <c r="L8" s="6">
        <v>2</v>
      </c>
    </row>
    <row r="9" spans="1:12" ht="57.75" customHeight="1" thickBot="1" x14ac:dyDescent="0.3">
      <c r="A9" s="8" t="s">
        <v>34</v>
      </c>
      <c r="B9" s="520" t="s">
        <v>244</v>
      </c>
      <c r="C9" s="513"/>
      <c r="D9" s="513"/>
      <c r="E9" s="513"/>
      <c r="F9" s="513"/>
      <c r="G9" s="513"/>
      <c r="H9" s="513"/>
      <c r="I9" s="513"/>
      <c r="J9" s="513"/>
      <c r="K9" s="514"/>
      <c r="L9" s="6">
        <v>3</v>
      </c>
    </row>
    <row r="10" spans="1:12" ht="30" customHeight="1" thickBot="1" x14ac:dyDescent="0.3">
      <c r="A10" s="8" t="s">
        <v>36</v>
      </c>
      <c r="B10" s="535" t="s">
        <v>245</v>
      </c>
      <c r="C10" s="536"/>
      <c r="D10" s="536"/>
      <c r="E10" s="536"/>
      <c r="F10" s="7" t="s">
        <v>38</v>
      </c>
      <c r="G10" s="537" t="s">
        <v>246</v>
      </c>
      <c r="H10" s="538"/>
      <c r="I10" s="538"/>
      <c r="J10" s="538"/>
      <c r="K10" s="539"/>
      <c r="L10" s="6">
        <v>4</v>
      </c>
    </row>
    <row r="11" spans="1:12" ht="101.25" customHeight="1" thickBot="1" x14ac:dyDescent="0.3">
      <c r="A11" s="7" t="s">
        <v>40</v>
      </c>
      <c r="B11" s="531" t="s">
        <v>41</v>
      </c>
      <c r="C11" s="533"/>
      <c r="D11" s="7" t="s">
        <v>42</v>
      </c>
      <c r="E11" s="9" t="s">
        <v>247</v>
      </c>
      <c r="F11" s="138" t="s">
        <v>248</v>
      </c>
      <c r="G11" s="9" t="s">
        <v>45</v>
      </c>
      <c r="H11" s="9" t="s">
        <v>46</v>
      </c>
      <c r="I11" s="9" t="s">
        <v>47</v>
      </c>
      <c r="J11" s="9" t="s">
        <v>48</v>
      </c>
      <c r="K11" s="9"/>
      <c r="L11" s="6">
        <v>5</v>
      </c>
    </row>
    <row r="12" spans="1:12" ht="139.5" customHeight="1" thickBot="1" x14ac:dyDescent="0.3">
      <c r="A12" s="7" t="s">
        <v>49</v>
      </c>
      <c r="B12" s="385" t="s">
        <v>249</v>
      </c>
      <c r="C12" s="516"/>
      <c r="D12" s="516"/>
      <c r="E12" s="516"/>
      <c r="F12" s="516"/>
      <c r="G12" s="7" t="s">
        <v>51</v>
      </c>
      <c r="H12" s="385" t="s">
        <v>250</v>
      </c>
      <c r="I12" s="386"/>
      <c r="J12" s="386"/>
      <c r="K12" s="387"/>
      <c r="L12" s="6">
        <v>6</v>
      </c>
    </row>
    <row r="13" spans="1:12" ht="60" customHeight="1" thickBot="1" x14ac:dyDescent="0.3">
      <c r="A13" s="7" t="s">
        <v>52</v>
      </c>
      <c r="B13" s="385" t="s">
        <v>251</v>
      </c>
      <c r="C13" s="516"/>
      <c r="D13" s="516"/>
      <c r="E13" s="516"/>
      <c r="F13" s="516"/>
      <c r="G13" s="516"/>
      <c r="H13" s="516"/>
      <c r="I13" s="517"/>
      <c r="J13" s="7" t="s">
        <v>54</v>
      </c>
      <c r="K13" s="99" t="s">
        <v>252</v>
      </c>
      <c r="L13" s="11">
        <v>7</v>
      </c>
    </row>
    <row r="14" spans="1:12" ht="51.75" customHeight="1" thickBot="1" x14ac:dyDescent="0.3">
      <c r="A14" s="7" t="s">
        <v>56</v>
      </c>
      <c r="B14" s="540" t="s">
        <v>156</v>
      </c>
      <c r="C14" s="541"/>
      <c r="D14" s="7" t="s">
        <v>58</v>
      </c>
      <c r="E14" s="117" t="s">
        <v>157</v>
      </c>
      <c r="F14" s="7" t="s">
        <v>60</v>
      </c>
      <c r="G14" s="118">
        <v>15</v>
      </c>
      <c r="H14" s="7" t="s">
        <v>61</v>
      </c>
      <c r="I14" s="139">
        <v>1</v>
      </c>
      <c r="J14" s="7" t="s">
        <v>62</v>
      </c>
      <c r="K14" s="140" t="s">
        <v>253</v>
      </c>
      <c r="L14" s="11">
        <v>8</v>
      </c>
    </row>
    <row r="15" spans="1:12" ht="45" customHeight="1" thickBot="1" x14ac:dyDescent="0.3">
      <c r="A15" s="16" t="s">
        <v>64</v>
      </c>
      <c r="B15" s="17" t="s">
        <v>65</v>
      </c>
      <c r="C15" s="102">
        <v>2021</v>
      </c>
      <c r="D15" s="19"/>
      <c r="E15" s="19"/>
      <c r="F15" s="20" t="s">
        <v>66</v>
      </c>
      <c r="G15" s="21">
        <v>2022</v>
      </c>
      <c r="H15" s="19"/>
      <c r="I15" s="13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Número de productos de generación y apropiación social del conocimiento de redes de conocimiento en salud pública en el último año</v>
      </c>
      <c r="B17" s="398"/>
      <c r="C17" s="399"/>
      <c r="D17" s="400"/>
      <c r="E17" s="399"/>
      <c r="F17" s="400"/>
      <c r="G17" s="399"/>
      <c r="H17" s="400"/>
      <c r="I17" s="399"/>
      <c r="J17" s="400"/>
      <c r="K17" s="401"/>
      <c r="L17" s="395"/>
    </row>
    <row r="18" spans="1:12" ht="21.75" customHeight="1" x14ac:dyDescent="0.25">
      <c r="A18" s="397" t="str">
        <f>+F11</f>
        <v>Número de redes de conocimiento en salud pública activas el último año</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0.25" customHeight="1" x14ac:dyDescent="0.25">
      <c r="A25" s="432"/>
      <c r="B25" s="35">
        <v>1</v>
      </c>
      <c r="C25" s="417">
        <v>1</v>
      </c>
      <c r="D25" s="123"/>
      <c r="E25" s="103"/>
      <c r="F25" s="103"/>
      <c r="G25" s="103"/>
      <c r="H25" s="103"/>
      <c r="I25" s="121"/>
      <c r="J25" s="124"/>
      <c r="K25" s="92"/>
      <c r="L25" s="416"/>
    </row>
    <row r="26" spans="1:12" ht="15.75" customHeight="1" x14ac:dyDescent="0.25">
      <c r="A26" s="432"/>
      <c r="B26" s="40">
        <v>2</v>
      </c>
      <c r="C26" s="417"/>
      <c r="D26" s="125"/>
      <c r="E26" s="103"/>
      <c r="F26" s="103"/>
      <c r="G26" s="103"/>
      <c r="H26" s="103"/>
      <c r="I26" s="121"/>
      <c r="J26" s="124"/>
      <c r="K26" s="92"/>
      <c r="L26" s="416"/>
    </row>
    <row r="27" spans="1:12" ht="17.25" customHeight="1" x14ac:dyDescent="0.3">
      <c r="A27" s="432"/>
      <c r="B27" s="40">
        <v>3</v>
      </c>
      <c r="C27" s="417"/>
      <c r="D27" s="125"/>
      <c r="E27" s="103"/>
      <c r="F27" s="103"/>
      <c r="G27" s="103"/>
      <c r="H27" s="103"/>
      <c r="I27" s="126"/>
      <c r="J27" s="124"/>
      <c r="K27" s="92"/>
      <c r="L27" s="416"/>
    </row>
    <row r="28" spans="1:12" ht="16.5" customHeight="1" thickBot="1" x14ac:dyDescent="0.3">
      <c r="A28" s="433"/>
      <c r="B28" s="43">
        <v>4</v>
      </c>
      <c r="C28" s="418"/>
      <c r="D28" s="141">
        <v>1</v>
      </c>
      <c r="E28" s="107" t="s">
        <v>254</v>
      </c>
      <c r="F28" s="107">
        <v>1</v>
      </c>
      <c r="G28" s="107" t="s">
        <v>255</v>
      </c>
      <c r="H28" s="107"/>
      <c r="I28" s="47"/>
      <c r="J28" s="97"/>
      <c r="K28" s="98"/>
      <c r="L28" s="416"/>
    </row>
    <row r="29" spans="1:12" ht="53.25" customHeight="1" x14ac:dyDescent="0.25">
      <c r="A29" s="50" t="s">
        <v>84</v>
      </c>
      <c r="B29" s="542" t="s">
        <v>256</v>
      </c>
      <c r="C29" s="542"/>
      <c r="D29" s="542"/>
      <c r="E29" s="542"/>
      <c r="F29" s="542"/>
      <c r="G29" s="542"/>
      <c r="H29" s="542"/>
      <c r="I29" s="542"/>
      <c r="J29" s="542"/>
      <c r="K29" s="542"/>
      <c r="L29" s="51">
        <v>12</v>
      </c>
    </row>
    <row r="30" spans="1:12" ht="115.5" customHeight="1" thickBot="1" x14ac:dyDescent="0.3">
      <c r="A30" s="7" t="s">
        <v>86</v>
      </c>
      <c r="B30" s="420"/>
      <c r="C30" s="421"/>
      <c r="D30" s="421"/>
      <c r="E30" s="421"/>
      <c r="F30" s="421"/>
      <c r="G30" s="421"/>
      <c r="H30" s="421"/>
      <c r="I30" s="421"/>
      <c r="J30" s="421"/>
      <c r="K30" s="422"/>
      <c r="L30" s="52">
        <v>13</v>
      </c>
    </row>
    <row r="31" spans="1:12" ht="30.75" customHeight="1" x14ac:dyDescent="0.25">
      <c r="A31" s="423" t="s">
        <v>87</v>
      </c>
      <c r="B31" s="407" t="s">
        <v>88</v>
      </c>
      <c r="C31" s="407"/>
      <c r="D31" s="425" t="s">
        <v>257</v>
      </c>
      <c r="E31" s="425"/>
      <c r="F31" s="425"/>
      <c r="G31" s="425"/>
      <c r="H31" s="53" t="s">
        <v>90</v>
      </c>
      <c r="I31" s="425" t="s">
        <v>258</v>
      </c>
      <c r="J31" s="425"/>
      <c r="K31" s="425"/>
      <c r="L31" s="426">
        <v>14</v>
      </c>
    </row>
    <row r="32" spans="1:12" ht="36" customHeight="1" x14ac:dyDescent="0.25">
      <c r="A32" s="423"/>
      <c r="B32" s="429" t="s">
        <v>38</v>
      </c>
      <c r="C32" s="429"/>
      <c r="D32" s="458" t="s">
        <v>10</v>
      </c>
      <c r="E32" s="459"/>
      <c r="F32" s="459"/>
      <c r="G32" s="460"/>
      <c r="H32" s="53" t="s">
        <v>93</v>
      </c>
      <c r="I32" s="445" t="s">
        <v>259</v>
      </c>
      <c r="J32" s="425"/>
      <c r="K32" s="425"/>
      <c r="L32" s="427"/>
    </row>
    <row r="33" spans="1:13" ht="30.75" customHeight="1" thickBot="1" x14ac:dyDescent="0.3">
      <c r="A33" s="423"/>
      <c r="B33" s="407" t="s">
        <v>95</v>
      </c>
      <c r="C33" s="407"/>
      <c r="D33" s="553" t="s">
        <v>260</v>
      </c>
      <c r="E33" s="554"/>
      <c r="F33" s="554"/>
      <c r="G33" s="554"/>
      <c r="H33" s="554"/>
      <c r="I33" s="554"/>
      <c r="J33" s="554"/>
      <c r="K33" s="555"/>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35">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36"/>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C00-000000000000}"/>
    <hyperlink ref="A1" location="Índice!A1" display="volver" xr:uid="{00000000-0004-0000-0C00-000001000000}"/>
    <hyperlink ref="D35" r:id="rId2" display="wcastro@ins.gov.co/svillarreal@ins.gov.co" xr:uid="{00000000-0004-0000-0C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'https://d.docs.live.net/2022/Indicadores/Fichas técnicas/Observatorio/[PROPUESTA INDICADOR DE RESULTADO.xlsx]Hoja1'!#REF!</xm:f>
          </x14:formula1>
          <xm:sqref>B8 F8 I8</xm:sqref>
        </x14:dataValidation>
        <x14:dataValidation type="list" allowBlank="1" showInputMessage="1" showErrorMessage="1" xr:uid="{00000000-0002-0000-0C00-000001000000}">
          <x14:formula1>
            <xm:f>'https://d.docs.live.net/2022/Indicadores/Fichas técnicas/Observatorio/[PROPUESTA INDICADOR DE RESULTADO.xlsx]Hoja1'!#REF!</xm:f>
          </x14:formula1>
          <xm:sqref>E14 B14 F10:G10 G7 I8 B10:B11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35"/>
  <sheetViews>
    <sheetView showGridLines="0" showWhiteSpace="0" view="pageBreakPreview" zoomScale="85" zoomScaleNormal="70" zoomScaleSheetLayoutView="85"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42578125" style="116"/>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242</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369" t="s">
        <v>261</v>
      </c>
      <c r="C7" s="369"/>
      <c r="D7" s="369"/>
      <c r="E7" s="369"/>
      <c r="F7" s="5" t="s">
        <v>30</v>
      </c>
      <c r="G7" s="528" t="s">
        <v>147</v>
      </c>
      <c r="H7" s="529"/>
      <c r="I7" s="529"/>
      <c r="J7" s="529"/>
      <c r="K7" s="530"/>
      <c r="L7" s="6">
        <v>1</v>
      </c>
    </row>
    <row r="8" spans="1:12" ht="57" customHeight="1" thickBot="1" x14ac:dyDescent="0.3">
      <c r="A8" s="7" t="s">
        <v>32</v>
      </c>
      <c r="B8" s="531" t="s">
        <v>116</v>
      </c>
      <c r="C8" s="532"/>
      <c r="D8" s="532"/>
      <c r="E8" s="533"/>
      <c r="F8" s="531"/>
      <c r="G8" s="532"/>
      <c r="H8" s="533"/>
      <c r="I8" s="531"/>
      <c r="J8" s="532"/>
      <c r="K8" s="534"/>
      <c r="L8" s="6">
        <v>2</v>
      </c>
    </row>
    <row r="9" spans="1:12" ht="57.75" customHeight="1" thickBot="1" x14ac:dyDescent="0.3">
      <c r="A9" s="8" t="s">
        <v>34</v>
      </c>
      <c r="B9" s="520" t="s">
        <v>262</v>
      </c>
      <c r="C9" s="521"/>
      <c r="D9" s="521"/>
      <c r="E9" s="521"/>
      <c r="F9" s="521"/>
      <c r="G9" s="521"/>
      <c r="H9" s="521"/>
      <c r="I9" s="521"/>
      <c r="J9" s="521"/>
      <c r="K9" s="522"/>
      <c r="L9" s="6">
        <v>3</v>
      </c>
    </row>
    <row r="10" spans="1:12" ht="30" customHeight="1" thickBot="1" x14ac:dyDescent="0.3">
      <c r="A10" s="8" t="s">
        <v>36</v>
      </c>
      <c r="B10" s="535" t="s">
        <v>245</v>
      </c>
      <c r="C10" s="536"/>
      <c r="D10" s="536"/>
      <c r="E10" s="536"/>
      <c r="F10" s="7" t="s">
        <v>38</v>
      </c>
      <c r="G10" s="537" t="s">
        <v>246</v>
      </c>
      <c r="H10" s="538"/>
      <c r="I10" s="538"/>
      <c r="J10" s="538"/>
      <c r="K10" s="539"/>
      <c r="L10" s="6">
        <v>4</v>
      </c>
    </row>
    <row r="11" spans="1:12" ht="67.5" customHeight="1" thickBot="1" x14ac:dyDescent="0.3">
      <c r="A11" s="7" t="s">
        <v>40</v>
      </c>
      <c r="B11" s="531" t="s">
        <v>149</v>
      </c>
      <c r="C11" s="533"/>
      <c r="D11" s="7" t="s">
        <v>42</v>
      </c>
      <c r="E11" s="9" t="s">
        <v>263</v>
      </c>
      <c r="F11" s="9" t="s">
        <v>264</v>
      </c>
      <c r="G11" s="9" t="s">
        <v>45</v>
      </c>
      <c r="H11" s="9" t="s">
        <v>46</v>
      </c>
      <c r="I11" s="9" t="s">
        <v>47</v>
      </c>
      <c r="J11" s="9" t="s">
        <v>48</v>
      </c>
      <c r="K11" s="9"/>
      <c r="L11" s="6">
        <v>5</v>
      </c>
    </row>
    <row r="12" spans="1:12" ht="117" customHeight="1" thickBot="1" x14ac:dyDescent="0.3">
      <c r="A12" s="7" t="s">
        <v>49</v>
      </c>
      <c r="B12" s="385" t="s">
        <v>265</v>
      </c>
      <c r="C12" s="386"/>
      <c r="D12" s="386"/>
      <c r="E12" s="386"/>
      <c r="F12" s="386"/>
      <c r="G12" s="7" t="s">
        <v>51</v>
      </c>
      <c r="H12" s="385" t="s">
        <v>266</v>
      </c>
      <c r="I12" s="516"/>
      <c r="J12" s="516"/>
      <c r="K12" s="517"/>
      <c r="L12" s="6">
        <v>6</v>
      </c>
    </row>
    <row r="13" spans="1:12" ht="60" customHeight="1" thickBot="1" x14ac:dyDescent="0.3">
      <c r="A13" s="7" t="s">
        <v>52</v>
      </c>
      <c r="B13" s="556" t="s">
        <v>267</v>
      </c>
      <c r="C13" s="557"/>
      <c r="D13" s="557"/>
      <c r="E13" s="557"/>
      <c r="F13" s="557"/>
      <c r="G13" s="557"/>
      <c r="H13" s="557"/>
      <c r="I13" s="558"/>
      <c r="J13" s="7" t="s">
        <v>54</v>
      </c>
      <c r="K13" s="10" t="s">
        <v>268</v>
      </c>
      <c r="L13" s="11">
        <v>7</v>
      </c>
    </row>
    <row r="14" spans="1:12" ht="51.75" customHeight="1" thickBot="1" x14ac:dyDescent="0.3">
      <c r="A14" s="7" t="s">
        <v>56</v>
      </c>
      <c r="B14" s="540" t="s">
        <v>156</v>
      </c>
      <c r="C14" s="541"/>
      <c r="D14" s="7" t="s">
        <v>58</v>
      </c>
      <c r="E14" s="142" t="s">
        <v>157</v>
      </c>
      <c r="F14" s="7" t="s">
        <v>60</v>
      </c>
      <c r="G14" s="143">
        <v>15</v>
      </c>
      <c r="H14" s="7" t="s">
        <v>61</v>
      </c>
      <c r="I14" s="144" t="s">
        <v>269</v>
      </c>
      <c r="J14" s="7" t="s">
        <v>62</v>
      </c>
      <c r="K14" s="145" t="s">
        <v>270</v>
      </c>
      <c r="L14" s="11">
        <v>8</v>
      </c>
    </row>
    <row r="15" spans="1:12" ht="45" customHeight="1" thickBot="1" x14ac:dyDescent="0.3">
      <c r="A15" s="16" t="s">
        <v>64</v>
      </c>
      <c r="B15" s="17" t="s">
        <v>65</v>
      </c>
      <c r="C15" s="102">
        <v>2019</v>
      </c>
      <c r="D15" s="146"/>
      <c r="E15" s="146"/>
      <c r="F15" s="20" t="s">
        <v>66</v>
      </c>
      <c r="G15" s="21">
        <v>2021</v>
      </c>
      <c r="H15" s="146"/>
      <c r="I15" s="146"/>
      <c r="J15" s="146"/>
      <c r="K15" s="147"/>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Variable 1. Promedio de calificación del atributo del ONS</v>
      </c>
      <c r="B17" s="398"/>
      <c r="C17" s="399"/>
      <c r="D17" s="400"/>
      <c r="E17" s="399"/>
      <c r="F17" s="400"/>
      <c r="G17" s="399"/>
      <c r="H17" s="400"/>
      <c r="I17" s="399"/>
      <c r="J17" s="400"/>
      <c r="K17" s="401"/>
      <c r="L17" s="395"/>
    </row>
    <row r="18" spans="1:12" ht="21.75" customHeight="1" x14ac:dyDescent="0.25">
      <c r="A18" s="397" t="str">
        <f>+F11</f>
        <v xml:space="preserve">Variable 2. Promedio de calificación del atributo para el conjunto de instituciones evaluadas </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0.25" customHeight="1" thickBot="1" x14ac:dyDescent="0.3">
      <c r="A25" s="432"/>
      <c r="B25" s="35">
        <v>1</v>
      </c>
      <c r="C25" s="417">
        <v>1</v>
      </c>
      <c r="D25" s="123"/>
      <c r="E25" s="148"/>
      <c r="F25" s="149"/>
      <c r="G25" s="150"/>
      <c r="H25" s="150"/>
      <c r="I25" s="121"/>
      <c r="J25" s="124"/>
      <c r="K25" s="92"/>
      <c r="L25" s="416"/>
    </row>
    <row r="26" spans="1:12" ht="15.75" customHeight="1" thickBot="1" x14ac:dyDescent="0.3">
      <c r="A26" s="432"/>
      <c r="B26" s="40">
        <v>2</v>
      </c>
      <c r="C26" s="417"/>
      <c r="D26" s="125"/>
      <c r="E26" s="148"/>
      <c r="F26" s="149"/>
      <c r="G26" s="150"/>
      <c r="H26" s="150"/>
      <c r="I26" s="121"/>
      <c r="J26" s="124"/>
      <c r="K26" s="92"/>
      <c r="L26" s="416"/>
    </row>
    <row r="27" spans="1:12" ht="17.25" customHeight="1" thickBot="1" x14ac:dyDescent="0.35">
      <c r="A27" s="432"/>
      <c r="B27" s="40">
        <v>3</v>
      </c>
      <c r="C27" s="417"/>
      <c r="D27" s="125"/>
      <c r="E27" s="148"/>
      <c r="F27" s="149"/>
      <c r="G27" s="150"/>
      <c r="H27" s="150"/>
      <c r="I27" s="126"/>
      <c r="J27" s="124"/>
      <c r="K27" s="92"/>
      <c r="L27" s="416"/>
    </row>
    <row r="28" spans="1:12" ht="16.5" customHeight="1" thickBot="1" x14ac:dyDescent="0.3">
      <c r="A28" s="433"/>
      <c r="B28" s="43">
        <v>4</v>
      </c>
      <c r="C28" s="418"/>
      <c r="D28" s="141">
        <v>1</v>
      </c>
      <c r="E28" s="148" t="s">
        <v>254</v>
      </c>
      <c r="F28" s="149">
        <v>1</v>
      </c>
      <c r="G28" s="150" t="s">
        <v>255</v>
      </c>
      <c r="H28" s="150"/>
      <c r="I28" s="47"/>
      <c r="J28" s="97"/>
      <c r="K28" s="98"/>
      <c r="L28" s="416"/>
    </row>
    <row r="29" spans="1:12" ht="53.25" customHeight="1" x14ac:dyDescent="0.25">
      <c r="A29" s="50" t="s">
        <v>84</v>
      </c>
      <c r="B29" s="559" t="s">
        <v>271</v>
      </c>
      <c r="C29" s="494"/>
      <c r="D29" s="494"/>
      <c r="E29" s="494"/>
      <c r="F29" s="494"/>
      <c r="G29" s="494"/>
      <c r="H29" s="494"/>
      <c r="I29" s="494"/>
      <c r="J29" s="494"/>
      <c r="K29" s="494"/>
      <c r="L29" s="51">
        <v>12</v>
      </c>
    </row>
    <row r="30" spans="1:12" ht="115.5" customHeight="1" thickBot="1" x14ac:dyDescent="0.3">
      <c r="A30" s="7" t="s">
        <v>86</v>
      </c>
      <c r="B30" s="420" t="s">
        <v>272</v>
      </c>
      <c r="C30" s="421"/>
      <c r="D30" s="421"/>
      <c r="E30" s="421"/>
      <c r="F30" s="421"/>
      <c r="G30" s="421"/>
      <c r="H30" s="421"/>
      <c r="I30" s="421"/>
      <c r="J30" s="421"/>
      <c r="K30" s="422"/>
      <c r="L30" s="52">
        <v>13</v>
      </c>
    </row>
    <row r="31" spans="1:12" ht="30.75" customHeight="1" x14ac:dyDescent="0.25">
      <c r="A31" s="423" t="s">
        <v>87</v>
      </c>
      <c r="B31" s="407" t="s">
        <v>88</v>
      </c>
      <c r="C31" s="407"/>
      <c r="D31" s="425" t="s">
        <v>257</v>
      </c>
      <c r="E31" s="425"/>
      <c r="F31" s="425"/>
      <c r="G31" s="425"/>
      <c r="H31" s="53" t="s">
        <v>90</v>
      </c>
      <c r="I31" s="425" t="s">
        <v>258</v>
      </c>
      <c r="J31" s="425"/>
      <c r="K31" s="425"/>
      <c r="L31" s="426">
        <v>14</v>
      </c>
    </row>
    <row r="32" spans="1:12" ht="36" customHeight="1" x14ac:dyDescent="0.25">
      <c r="A32" s="423"/>
      <c r="B32" s="429" t="s">
        <v>38</v>
      </c>
      <c r="C32" s="429"/>
      <c r="D32" s="458" t="s">
        <v>10</v>
      </c>
      <c r="E32" s="459"/>
      <c r="F32" s="459"/>
      <c r="G32" s="460"/>
      <c r="H32" s="53" t="s">
        <v>93</v>
      </c>
      <c r="I32" s="445" t="s">
        <v>259</v>
      </c>
      <c r="J32" s="425"/>
      <c r="K32" s="425"/>
      <c r="L32" s="427"/>
    </row>
    <row r="33" spans="1:13" ht="30.75" customHeight="1" thickBot="1" x14ac:dyDescent="0.3">
      <c r="A33" s="423"/>
      <c r="B33" s="407" t="s">
        <v>95</v>
      </c>
      <c r="C33" s="407"/>
      <c r="D33" s="553" t="s">
        <v>260</v>
      </c>
      <c r="E33" s="554"/>
      <c r="F33" s="554"/>
      <c r="G33" s="554"/>
      <c r="H33" s="554"/>
      <c r="I33" s="554"/>
      <c r="J33" s="554"/>
      <c r="K33" s="555"/>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D00-000000000000}"/>
    <hyperlink ref="A1" location="Índice!A1" display="volver" xr:uid="{00000000-0004-0000-0D00-000001000000}"/>
    <hyperlink ref="D35" r:id="rId2" display="wcastro@ins.gov.co/svillarreal@ins.gov.co" xr:uid="{00000000-0004-0000-0D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'https://d.docs.live.net/2022/Indicadores/Fichas técnicas/Observatorio/[INDICE LEGITIMIDAD FOR-D01 0000-004 ult.xlsx]Hoja1'!#REF!</xm:f>
          </x14:formula1>
          <xm:sqref>B8 F8 I8</xm:sqref>
        </x14:dataValidation>
        <x14:dataValidation type="list" allowBlank="1" showInputMessage="1" showErrorMessage="1" xr:uid="{00000000-0002-0000-0D00-000001000000}">
          <x14:formula1>
            <xm:f>'https://d.docs.live.net/2022/Indicadores/Fichas técnicas/Observatorio/[INDICE LEGITIMIDAD FOR-D01 0000-004 ult.xlsx]Hoja1'!#REF!</xm:f>
          </x14:formula1>
          <xm:sqref>E14 B14 F10:G10 G7 I8 B10:B11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35"/>
  <sheetViews>
    <sheetView showGridLines="0" showWhiteSpace="0" view="pageBreakPreview" zoomScaleNormal="7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42578125" style="116"/>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47.25" customHeight="1" thickBot="1" x14ac:dyDescent="0.3">
      <c r="A7" s="4" t="s">
        <v>28</v>
      </c>
      <c r="B7" s="369" t="s">
        <v>273</v>
      </c>
      <c r="C7" s="511"/>
      <c r="D7" s="511"/>
      <c r="E7" s="511"/>
      <c r="F7" s="5" t="s">
        <v>30</v>
      </c>
      <c r="G7" s="528" t="s">
        <v>115</v>
      </c>
      <c r="H7" s="529"/>
      <c r="I7" s="529"/>
      <c r="J7" s="529"/>
      <c r="K7" s="530"/>
      <c r="L7" s="6">
        <v>1</v>
      </c>
    </row>
    <row r="8" spans="1:12" ht="50.25" customHeight="1" thickBot="1" x14ac:dyDescent="0.3">
      <c r="A8" s="7" t="s">
        <v>32</v>
      </c>
      <c r="B8" s="531" t="s">
        <v>139</v>
      </c>
      <c r="C8" s="532"/>
      <c r="D8" s="532"/>
      <c r="E8" s="533"/>
      <c r="F8" s="531" t="s">
        <v>116</v>
      </c>
      <c r="G8" s="532"/>
      <c r="H8" s="533"/>
      <c r="I8" s="531"/>
      <c r="J8" s="532"/>
      <c r="K8" s="534"/>
      <c r="L8" s="6">
        <v>2</v>
      </c>
    </row>
    <row r="9" spans="1:12" ht="57.75" customHeight="1" thickBot="1" x14ac:dyDescent="0.3">
      <c r="A9" s="8" t="s">
        <v>34</v>
      </c>
      <c r="B9" s="520" t="s">
        <v>274</v>
      </c>
      <c r="C9" s="513"/>
      <c r="D9" s="513"/>
      <c r="E9" s="513"/>
      <c r="F9" s="513"/>
      <c r="G9" s="513"/>
      <c r="H9" s="513"/>
      <c r="I9" s="513"/>
      <c r="J9" s="513"/>
      <c r="K9" s="514"/>
      <c r="L9" s="6">
        <v>3</v>
      </c>
    </row>
    <row r="10" spans="1:12" ht="30" customHeight="1" thickBot="1" x14ac:dyDescent="0.3">
      <c r="A10" s="8" t="s">
        <v>36</v>
      </c>
      <c r="B10" s="535" t="s">
        <v>245</v>
      </c>
      <c r="C10" s="536"/>
      <c r="D10" s="536"/>
      <c r="E10" s="536"/>
      <c r="F10" s="7" t="s">
        <v>38</v>
      </c>
      <c r="G10" s="537" t="s">
        <v>246</v>
      </c>
      <c r="H10" s="538"/>
      <c r="I10" s="538"/>
      <c r="J10" s="538"/>
      <c r="K10" s="539"/>
      <c r="L10" s="6">
        <v>4</v>
      </c>
    </row>
    <row r="11" spans="1:12" ht="84.75" customHeight="1" thickBot="1" x14ac:dyDescent="0.3">
      <c r="A11" s="7" t="s">
        <v>40</v>
      </c>
      <c r="B11" s="531" t="s">
        <v>149</v>
      </c>
      <c r="C11" s="533"/>
      <c r="D11" s="7" t="s">
        <v>42</v>
      </c>
      <c r="E11" s="9" t="s">
        <v>275</v>
      </c>
      <c r="F11" s="138" t="s">
        <v>276</v>
      </c>
      <c r="G11" s="9" t="s">
        <v>45</v>
      </c>
      <c r="H11" s="9" t="s">
        <v>46</v>
      </c>
      <c r="I11" s="9" t="s">
        <v>47</v>
      </c>
      <c r="J11" s="9" t="s">
        <v>48</v>
      </c>
      <c r="K11" s="9"/>
      <c r="L11" s="6">
        <v>5</v>
      </c>
    </row>
    <row r="12" spans="1:12" ht="192" customHeight="1" thickBot="1" x14ac:dyDescent="0.3">
      <c r="A12" s="7" t="s">
        <v>49</v>
      </c>
      <c r="B12" s="385" t="s">
        <v>277</v>
      </c>
      <c r="C12" s="516"/>
      <c r="D12" s="516"/>
      <c r="E12" s="516"/>
      <c r="F12" s="516"/>
      <c r="G12" s="7" t="s">
        <v>51</v>
      </c>
      <c r="H12" s="385" t="s">
        <v>278</v>
      </c>
      <c r="I12" s="386"/>
      <c r="J12" s="386"/>
      <c r="K12" s="387"/>
      <c r="L12" s="6">
        <v>6</v>
      </c>
    </row>
    <row r="13" spans="1:12" ht="36.75" customHeight="1" thickBot="1" x14ac:dyDescent="0.3">
      <c r="A13" s="7" t="s">
        <v>52</v>
      </c>
      <c r="B13" s="385" t="s">
        <v>279</v>
      </c>
      <c r="C13" s="516"/>
      <c r="D13" s="516"/>
      <c r="E13" s="516"/>
      <c r="F13" s="516"/>
      <c r="G13" s="516"/>
      <c r="H13" s="516"/>
      <c r="I13" s="517"/>
      <c r="J13" s="7" t="s">
        <v>54</v>
      </c>
      <c r="K13" s="99" t="s">
        <v>280</v>
      </c>
      <c r="L13" s="11">
        <v>7</v>
      </c>
    </row>
    <row r="14" spans="1:12" ht="33.75" customHeight="1" thickBot="1" x14ac:dyDescent="0.3">
      <c r="A14" s="7" t="s">
        <v>56</v>
      </c>
      <c r="B14" s="540" t="s">
        <v>167</v>
      </c>
      <c r="C14" s="541"/>
      <c r="D14" s="7" t="s">
        <v>58</v>
      </c>
      <c r="E14" s="117" t="s">
        <v>157</v>
      </c>
      <c r="F14" s="7" t="s">
        <v>60</v>
      </c>
      <c r="G14" s="118">
        <v>15</v>
      </c>
      <c r="H14" s="7" t="s">
        <v>61</v>
      </c>
      <c r="I14" s="151">
        <v>5.03</v>
      </c>
      <c r="J14" s="7" t="s">
        <v>62</v>
      </c>
      <c r="K14" s="140" t="s">
        <v>281</v>
      </c>
      <c r="L14" s="11">
        <v>8</v>
      </c>
    </row>
    <row r="15" spans="1:12" ht="32.25" customHeight="1" thickBot="1" x14ac:dyDescent="0.3">
      <c r="A15" s="16" t="s">
        <v>64</v>
      </c>
      <c r="B15" s="17" t="s">
        <v>65</v>
      </c>
      <c r="C15" s="102">
        <v>2015</v>
      </c>
      <c r="D15" s="19"/>
      <c r="E15" s="19"/>
      <c r="F15" s="20" t="s">
        <v>66</v>
      </c>
      <c r="G15" s="21">
        <v>2022</v>
      </c>
      <c r="H15" s="19"/>
      <c r="I15" s="13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Variable 1 Número de citas a publicaciones del ONS, en los últimos 5 años</v>
      </c>
      <c r="B17" s="398"/>
      <c r="C17" s="399"/>
      <c r="D17" s="400"/>
      <c r="E17" s="399"/>
      <c r="F17" s="400"/>
      <c r="G17" s="399"/>
      <c r="H17" s="400"/>
      <c r="I17" s="399"/>
      <c r="J17" s="400"/>
      <c r="K17" s="401"/>
      <c r="L17" s="395"/>
    </row>
    <row r="18" spans="1:12" ht="21.75" customHeight="1" x14ac:dyDescent="0.25">
      <c r="A18" s="397" t="str">
        <f>+F11</f>
        <v>Variable 2 Número de publicaciones del ONS, en los últimos 5 años</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0.25" customHeight="1" x14ac:dyDescent="0.25">
      <c r="A25" s="432"/>
      <c r="B25" s="35">
        <v>1</v>
      </c>
      <c r="C25" s="417">
        <v>2</v>
      </c>
      <c r="D25" s="123"/>
      <c r="E25" s="103"/>
      <c r="F25" s="103"/>
      <c r="G25" s="103"/>
      <c r="H25" s="103"/>
      <c r="I25" s="121"/>
      <c r="J25" s="124"/>
      <c r="K25" s="92"/>
      <c r="L25" s="416"/>
    </row>
    <row r="26" spans="1:12" ht="15.75" customHeight="1" thickBot="1" x14ac:dyDescent="0.3">
      <c r="A26" s="432"/>
      <c r="B26" s="40">
        <v>2</v>
      </c>
      <c r="C26" s="417"/>
      <c r="D26" s="125">
        <v>2</v>
      </c>
      <c r="E26" s="103">
        <v>1</v>
      </c>
      <c r="F26" s="103">
        <v>2</v>
      </c>
      <c r="G26" s="107" t="s">
        <v>282</v>
      </c>
      <c r="H26" s="103"/>
      <c r="I26" s="121"/>
      <c r="J26" s="124"/>
      <c r="K26" s="92"/>
      <c r="L26" s="416"/>
    </row>
    <row r="27" spans="1:12" ht="17.25" customHeight="1" x14ac:dyDescent="0.3">
      <c r="A27" s="432"/>
      <c r="B27" s="40">
        <v>3</v>
      </c>
      <c r="C27" s="417"/>
      <c r="D27" s="125"/>
      <c r="E27" s="103"/>
      <c r="F27" s="103"/>
      <c r="G27" s="103"/>
      <c r="H27" s="103"/>
      <c r="I27" s="126"/>
      <c r="J27" s="124"/>
      <c r="K27" s="92"/>
      <c r="L27" s="416"/>
    </row>
    <row r="28" spans="1:12" ht="16.5" customHeight="1" thickBot="1" x14ac:dyDescent="0.3">
      <c r="A28" s="433"/>
      <c r="B28" s="43">
        <v>4</v>
      </c>
      <c r="C28" s="418"/>
      <c r="D28" s="141">
        <v>2</v>
      </c>
      <c r="E28" s="107">
        <v>1</v>
      </c>
      <c r="F28" s="107">
        <v>2</v>
      </c>
      <c r="G28" s="107" t="s">
        <v>282</v>
      </c>
      <c r="H28" s="107"/>
      <c r="I28" s="47"/>
      <c r="J28" s="97"/>
      <c r="K28" s="98"/>
      <c r="L28" s="416"/>
    </row>
    <row r="29" spans="1:12" ht="53.25" customHeight="1" x14ac:dyDescent="0.25">
      <c r="A29" s="50" t="s">
        <v>84</v>
      </c>
      <c r="B29" s="542" t="s">
        <v>283</v>
      </c>
      <c r="C29" s="542"/>
      <c r="D29" s="542"/>
      <c r="E29" s="542"/>
      <c r="F29" s="542"/>
      <c r="G29" s="542"/>
      <c r="H29" s="542"/>
      <c r="I29" s="542"/>
      <c r="J29" s="542"/>
      <c r="K29" s="542"/>
      <c r="L29" s="51">
        <v>12</v>
      </c>
    </row>
    <row r="30" spans="1:12" ht="34.5" customHeight="1" thickBot="1" x14ac:dyDescent="0.3">
      <c r="A30" s="7" t="s">
        <v>86</v>
      </c>
      <c r="B30" s="420" t="s">
        <v>284</v>
      </c>
      <c r="C30" s="421"/>
      <c r="D30" s="421"/>
      <c r="E30" s="421"/>
      <c r="F30" s="421"/>
      <c r="G30" s="421"/>
      <c r="H30" s="421"/>
      <c r="I30" s="421"/>
      <c r="J30" s="421"/>
      <c r="K30" s="422"/>
      <c r="L30" s="52">
        <v>13</v>
      </c>
    </row>
    <row r="31" spans="1:12" ht="30.75" customHeight="1" x14ac:dyDescent="0.25">
      <c r="A31" s="423" t="s">
        <v>87</v>
      </c>
      <c r="B31" s="407" t="s">
        <v>88</v>
      </c>
      <c r="C31" s="407"/>
      <c r="D31" s="425" t="s">
        <v>257</v>
      </c>
      <c r="E31" s="425"/>
      <c r="F31" s="425"/>
      <c r="G31" s="425"/>
      <c r="H31" s="53" t="s">
        <v>90</v>
      </c>
      <c r="I31" s="425" t="s">
        <v>258</v>
      </c>
      <c r="J31" s="425"/>
      <c r="K31" s="425"/>
      <c r="L31" s="426">
        <v>14</v>
      </c>
    </row>
    <row r="32" spans="1:12" ht="36" customHeight="1" x14ac:dyDescent="0.25">
      <c r="A32" s="423"/>
      <c r="B32" s="429" t="s">
        <v>38</v>
      </c>
      <c r="C32" s="429"/>
      <c r="D32" s="458" t="s">
        <v>10</v>
      </c>
      <c r="E32" s="459"/>
      <c r="F32" s="459"/>
      <c r="G32" s="460"/>
      <c r="H32" s="53" t="s">
        <v>93</v>
      </c>
      <c r="I32" s="445" t="s">
        <v>259</v>
      </c>
      <c r="J32" s="425"/>
      <c r="K32" s="425"/>
      <c r="L32" s="427"/>
    </row>
    <row r="33" spans="1:13" ht="30.75" customHeight="1" thickBot="1" x14ac:dyDescent="0.3">
      <c r="A33" s="423"/>
      <c r="B33" s="407" t="s">
        <v>95</v>
      </c>
      <c r="C33" s="407"/>
      <c r="D33" s="553" t="s">
        <v>260</v>
      </c>
      <c r="E33" s="554"/>
      <c r="F33" s="554"/>
      <c r="G33" s="554"/>
      <c r="H33" s="554"/>
      <c r="I33" s="554"/>
      <c r="J33" s="554"/>
      <c r="K33" s="555"/>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E00-000000000000}"/>
    <hyperlink ref="A1" location="Índice!A1" display="volver" xr:uid="{00000000-0004-0000-0E00-000001000000}"/>
    <hyperlink ref="D35" r:id="rId2" display="wcastro@ins.gov.co/svillarreal@ins.gov.co" xr:uid="{00000000-0004-0000-0E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'https://d.docs.live.net/2022/Indicadores/Misionales/Observatorio/Fichas aprobadas/[Fichas observatorio.xlsx]Hoja1'!#REF!</xm:f>
          </x14:formula1>
          <xm:sqref>E14</xm:sqref>
        </x14:dataValidation>
        <x14:dataValidation type="list" allowBlank="1" showInputMessage="1" showErrorMessage="1" xr:uid="{00000000-0002-0000-0E00-000001000000}">
          <x14:formula1>
            <xm:f>'https://d.docs.live.net/2022/Indicadores/Misionales/Observatorio/Fichas aprobadas/[Fichas observatorio.xlsx]Hoja1'!#REF!</xm:f>
          </x14:formula1>
          <xm:sqref>B14 B8 F8 B10:B11 G7 I8 F10:G10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35"/>
  <sheetViews>
    <sheetView showGridLines="0" showWhiteSpace="0" view="pageBreakPreview" zoomScale="90" zoomScaleNormal="70" zoomScaleSheetLayoutView="9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42578125" style="116"/>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639</v>
      </c>
      <c r="C7" s="511"/>
      <c r="D7" s="511"/>
      <c r="E7" s="511"/>
      <c r="F7" s="5" t="s">
        <v>30</v>
      </c>
      <c r="G7" s="528" t="s">
        <v>289</v>
      </c>
      <c r="H7" s="529"/>
      <c r="I7" s="529"/>
      <c r="J7" s="529"/>
      <c r="K7" s="530"/>
      <c r="L7" s="6">
        <v>1</v>
      </c>
    </row>
    <row r="8" spans="1:12" ht="57" customHeight="1" thickBot="1" x14ac:dyDescent="0.3">
      <c r="A8" s="7" t="s">
        <v>32</v>
      </c>
      <c r="B8" s="531" t="s">
        <v>290</v>
      </c>
      <c r="C8" s="532"/>
      <c r="D8" s="532"/>
      <c r="E8" s="533"/>
      <c r="F8" s="531"/>
      <c r="G8" s="532"/>
      <c r="H8" s="533"/>
      <c r="I8" s="531"/>
      <c r="J8" s="532"/>
      <c r="K8" s="534"/>
      <c r="L8" s="6">
        <v>2</v>
      </c>
    </row>
    <row r="9" spans="1:12" ht="65.25" customHeight="1" thickBot="1" x14ac:dyDescent="0.3">
      <c r="A9" s="8" t="s">
        <v>34</v>
      </c>
      <c r="B9" s="560" t="s">
        <v>291</v>
      </c>
      <c r="C9" s="561"/>
      <c r="D9" s="561"/>
      <c r="E9" s="561"/>
      <c r="F9" s="561"/>
      <c r="G9" s="561"/>
      <c r="H9" s="561"/>
      <c r="I9" s="561"/>
      <c r="J9" s="561"/>
      <c r="K9" s="562"/>
      <c r="L9" s="6">
        <v>3</v>
      </c>
    </row>
    <row r="10" spans="1:12" ht="30" customHeight="1" thickBot="1" x14ac:dyDescent="0.3">
      <c r="A10" s="8" t="s">
        <v>36</v>
      </c>
      <c r="B10" s="563" t="s">
        <v>292</v>
      </c>
      <c r="C10" s="538"/>
      <c r="D10" s="538"/>
      <c r="E10" s="538"/>
      <c r="F10" s="50" t="s">
        <v>38</v>
      </c>
      <c r="G10" s="537" t="s">
        <v>293</v>
      </c>
      <c r="H10" s="538"/>
      <c r="I10" s="538"/>
      <c r="J10" s="538"/>
      <c r="K10" s="539"/>
      <c r="L10" s="6">
        <v>4</v>
      </c>
    </row>
    <row r="11" spans="1:12" ht="67.5" customHeight="1" thickBot="1" x14ac:dyDescent="0.3">
      <c r="A11" s="7" t="s">
        <v>40</v>
      </c>
      <c r="B11" s="531" t="s">
        <v>149</v>
      </c>
      <c r="C11" s="533"/>
      <c r="D11" s="7" t="s">
        <v>42</v>
      </c>
      <c r="E11" s="9" t="s">
        <v>294</v>
      </c>
      <c r="F11" s="9" t="s">
        <v>295</v>
      </c>
      <c r="G11" s="9" t="s">
        <v>45</v>
      </c>
      <c r="H11" s="9" t="s">
        <v>46</v>
      </c>
      <c r="I11" s="9" t="s">
        <v>47</v>
      </c>
      <c r="J11" s="9" t="s">
        <v>48</v>
      </c>
      <c r="K11" s="9"/>
      <c r="L11" s="6">
        <v>5</v>
      </c>
    </row>
    <row r="12" spans="1:12" ht="117" customHeight="1" thickBot="1" x14ac:dyDescent="0.3">
      <c r="A12" s="7" t="s">
        <v>49</v>
      </c>
      <c r="B12" s="564" t="s">
        <v>296</v>
      </c>
      <c r="C12" s="565"/>
      <c r="D12" s="565"/>
      <c r="E12" s="565"/>
      <c r="F12" s="566"/>
      <c r="G12" s="7" t="s">
        <v>51</v>
      </c>
      <c r="H12" s="556" t="s">
        <v>297</v>
      </c>
      <c r="I12" s="567"/>
      <c r="J12" s="567"/>
      <c r="K12" s="568"/>
      <c r="L12" s="6">
        <v>6</v>
      </c>
    </row>
    <row r="13" spans="1:12" ht="60" customHeight="1" thickBot="1" x14ac:dyDescent="0.3">
      <c r="A13" s="7" t="s">
        <v>52</v>
      </c>
      <c r="B13" s="515" t="s">
        <v>298</v>
      </c>
      <c r="C13" s="516"/>
      <c r="D13" s="516"/>
      <c r="E13" s="516"/>
      <c r="F13" s="516"/>
      <c r="G13" s="516"/>
      <c r="H13" s="516"/>
      <c r="I13" s="517"/>
      <c r="J13" s="7" t="s">
        <v>54</v>
      </c>
      <c r="K13" s="99" t="s">
        <v>108</v>
      </c>
      <c r="L13" s="11">
        <v>7</v>
      </c>
    </row>
    <row r="14" spans="1:12" ht="51.75" customHeight="1" thickBot="1" x14ac:dyDescent="0.3">
      <c r="A14" s="7" t="s">
        <v>56</v>
      </c>
      <c r="B14" s="540" t="s">
        <v>167</v>
      </c>
      <c r="C14" s="541"/>
      <c r="D14" s="7" t="s">
        <v>58</v>
      </c>
      <c r="E14" s="142" t="s">
        <v>299</v>
      </c>
      <c r="F14" s="7" t="s">
        <v>60</v>
      </c>
      <c r="G14" s="143">
        <v>0</v>
      </c>
      <c r="H14" s="7" t="s">
        <v>61</v>
      </c>
      <c r="I14" s="152">
        <v>0.03</v>
      </c>
      <c r="J14" s="7" t="s">
        <v>62</v>
      </c>
      <c r="K14" s="153">
        <v>2021</v>
      </c>
      <c r="L14" s="11">
        <v>8</v>
      </c>
    </row>
    <row r="15" spans="1:12" ht="45" customHeight="1" thickBot="1" x14ac:dyDescent="0.3">
      <c r="A15" s="16" t="s">
        <v>64</v>
      </c>
      <c r="B15" s="17" t="s">
        <v>65</v>
      </c>
      <c r="C15" s="114">
        <v>43831</v>
      </c>
      <c r="D15" s="19"/>
      <c r="E15" s="19"/>
      <c r="F15" s="20" t="s">
        <v>66</v>
      </c>
      <c r="G15" s="154">
        <v>44561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Eventos de Accidentalidad (AT)</v>
      </c>
      <c r="B17" s="398"/>
      <c r="C17" s="399"/>
      <c r="D17" s="400"/>
      <c r="E17" s="399"/>
      <c r="F17" s="400"/>
      <c r="G17" s="399"/>
      <c r="H17" s="400"/>
      <c r="I17" s="399"/>
      <c r="J17" s="400"/>
      <c r="K17" s="401"/>
      <c r="L17" s="395"/>
    </row>
    <row r="18" spans="1:12" ht="21.75" customHeight="1" x14ac:dyDescent="0.25">
      <c r="A18" s="397" t="str">
        <f>+F11</f>
        <v>Servidores del INS (Funcionarios de Planta + Contratistas OPS+ Pasantes)</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2021</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0.25" customHeight="1" x14ac:dyDescent="0.25">
      <c r="A25" s="432"/>
      <c r="B25" s="35">
        <v>1</v>
      </c>
      <c r="C25" s="569">
        <v>2.9000000000000001E-2</v>
      </c>
      <c r="D25" s="155"/>
      <c r="E25" s="156"/>
      <c r="F25" s="156"/>
      <c r="G25" s="156"/>
      <c r="H25" s="156"/>
      <c r="I25" s="121"/>
      <c r="J25" s="124"/>
      <c r="K25" s="92"/>
      <c r="L25" s="416"/>
    </row>
    <row r="26" spans="1:12" ht="15.75" customHeight="1" x14ac:dyDescent="0.25">
      <c r="A26" s="432"/>
      <c r="B26" s="40">
        <v>2</v>
      </c>
      <c r="C26" s="570"/>
      <c r="D26" s="157">
        <v>2.9000000000000001E-2</v>
      </c>
      <c r="E26" s="156">
        <v>2.9100000000000001E-2</v>
      </c>
      <c r="F26" s="156">
        <v>2.9000000000000001E-2</v>
      </c>
      <c r="G26" s="156">
        <v>2.8899999999999999E-2</v>
      </c>
      <c r="H26" s="156"/>
      <c r="I26" s="121"/>
      <c r="J26" s="124"/>
      <c r="K26" s="92"/>
      <c r="L26" s="416"/>
    </row>
    <row r="27" spans="1:12" ht="17.25" customHeight="1" x14ac:dyDescent="0.3">
      <c r="A27" s="432"/>
      <c r="B27" s="40">
        <v>3</v>
      </c>
      <c r="C27" s="570"/>
      <c r="D27" s="157"/>
      <c r="E27" s="156"/>
      <c r="F27" s="156"/>
      <c r="G27" s="156"/>
      <c r="H27" s="156"/>
      <c r="I27" s="126"/>
      <c r="J27" s="124"/>
      <c r="K27" s="92"/>
      <c r="L27" s="416"/>
    </row>
    <row r="28" spans="1:12" ht="16.5" customHeight="1" thickBot="1" x14ac:dyDescent="0.3">
      <c r="A28" s="433"/>
      <c r="B28" s="43">
        <v>4</v>
      </c>
      <c r="C28" s="571"/>
      <c r="D28" s="158">
        <v>2.9000000000000001E-2</v>
      </c>
      <c r="E28" s="159">
        <v>2.9100000000000001E-2</v>
      </c>
      <c r="F28" s="159">
        <v>2.9000000000000001E-2</v>
      </c>
      <c r="G28" s="159">
        <v>2.8899999999999999E-2</v>
      </c>
      <c r="H28" s="159"/>
      <c r="I28" s="47"/>
      <c r="J28" s="97"/>
      <c r="K28" s="98"/>
      <c r="L28" s="416"/>
    </row>
    <row r="29" spans="1:12" ht="53.25" customHeight="1" x14ac:dyDescent="0.25">
      <c r="A29" s="50" t="s">
        <v>84</v>
      </c>
      <c r="B29" s="572" t="s">
        <v>300</v>
      </c>
      <c r="C29" s="572"/>
      <c r="D29" s="572"/>
      <c r="E29" s="572"/>
      <c r="F29" s="572"/>
      <c r="G29" s="572"/>
      <c r="H29" s="572"/>
      <c r="I29" s="572"/>
      <c r="J29" s="572"/>
      <c r="K29" s="572"/>
      <c r="L29" s="51">
        <v>12</v>
      </c>
    </row>
    <row r="30" spans="1:12" ht="115.5" customHeight="1" thickBot="1" x14ac:dyDescent="0.3">
      <c r="A30" s="7" t="s">
        <v>86</v>
      </c>
      <c r="B30" s="420"/>
      <c r="C30" s="421"/>
      <c r="D30" s="421"/>
      <c r="E30" s="421"/>
      <c r="F30" s="421"/>
      <c r="G30" s="421"/>
      <c r="H30" s="421"/>
      <c r="I30" s="421"/>
      <c r="J30" s="421"/>
      <c r="K30" s="422"/>
      <c r="L30" s="52">
        <v>13</v>
      </c>
    </row>
    <row r="31" spans="1:12" ht="30.75" customHeight="1" x14ac:dyDescent="0.25">
      <c r="A31" s="423" t="s">
        <v>87</v>
      </c>
      <c r="B31" s="407" t="s">
        <v>88</v>
      </c>
      <c r="C31" s="407"/>
      <c r="D31" s="408" t="s">
        <v>301</v>
      </c>
      <c r="E31" s="409"/>
      <c r="F31" s="409"/>
      <c r="G31" s="410"/>
      <c r="H31" s="53" t="s">
        <v>90</v>
      </c>
      <c r="I31" s="408" t="s">
        <v>302</v>
      </c>
      <c r="J31" s="409"/>
      <c r="K31" s="409"/>
      <c r="L31" s="426">
        <v>14</v>
      </c>
    </row>
    <row r="32" spans="1:12" ht="36" customHeight="1" x14ac:dyDescent="0.25">
      <c r="A32" s="423"/>
      <c r="B32" s="429" t="s">
        <v>38</v>
      </c>
      <c r="C32" s="429"/>
      <c r="D32" s="458" t="s">
        <v>303</v>
      </c>
      <c r="E32" s="459"/>
      <c r="F32" s="459"/>
      <c r="G32" s="460"/>
      <c r="H32" s="53" t="s">
        <v>93</v>
      </c>
      <c r="I32" s="408" t="s">
        <v>304</v>
      </c>
      <c r="J32" s="409"/>
      <c r="K32" s="409"/>
      <c r="L32" s="427"/>
    </row>
    <row r="33" spans="1:13" ht="30.75" customHeight="1" thickBot="1" x14ac:dyDescent="0.3">
      <c r="A33" s="423"/>
      <c r="B33" s="407" t="s">
        <v>95</v>
      </c>
      <c r="C33" s="407"/>
      <c r="D33" s="446"/>
      <c r="E33" s="447"/>
      <c r="F33" s="447"/>
      <c r="G33" s="447"/>
      <c r="H33" s="447"/>
      <c r="I33" s="447"/>
      <c r="J33" s="447"/>
      <c r="K33" s="448"/>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F00-000000000000}"/>
    <hyperlink ref="A1" location="Índice!A1" display="volver" xr:uid="{00000000-0004-0000-0F00-000001000000}"/>
    <hyperlink ref="D35" r:id="rId2" display="wcastro@ins.gov.co/svillarreal@ins.gov.co" xr:uid="{00000000-0004-0000-0F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0000000}">
          <x14:formula1>
            <xm:f>'https://d.docs.live.net/33fe316506eb88a1/Documentos/INS/2022/Indicadores/Fichas técnicas 2022/Apoyo/Gestión humana/Fichas aprobadas/[Fichas técnicas.XLSX]Hoja1'!#REF!</xm:f>
          </x14:formula1>
          <xm:sqref>E14</xm:sqref>
        </x14:dataValidation>
        <x14:dataValidation type="list" allowBlank="1" showInputMessage="1" showErrorMessage="1" xr:uid="{00000000-0002-0000-0F00-000001000000}">
          <x14:formula1>
            <xm:f>'https://d.docs.live.net/33fe316506eb88a1/Documentos/INS/2022/Indicadores/Fichas técnicas 2022/Apoyo/Gestión humana/Fichas aprobadas/[Fichas técnicas.XLSX]Hoja1'!#REF!</xm:f>
          </x14:formula1>
          <xm:sqref>B14 B8 F8 B10:B11 G7 I8 F10:G10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35"/>
  <sheetViews>
    <sheetView showGridLines="0" showWhiteSpace="0" view="pageBreakPreview" zoomScale="85" zoomScaleNormal="70" zoomScaleSheetLayoutView="85"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42578125" style="116"/>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305</v>
      </c>
      <c r="C7" s="511"/>
      <c r="D7" s="511"/>
      <c r="E7" s="511"/>
      <c r="F7" s="5" t="s">
        <v>30</v>
      </c>
      <c r="G7" s="528" t="s">
        <v>289</v>
      </c>
      <c r="H7" s="529"/>
      <c r="I7" s="529"/>
      <c r="J7" s="529"/>
      <c r="K7" s="530"/>
      <c r="L7" s="6">
        <v>1</v>
      </c>
    </row>
    <row r="8" spans="1:12" ht="57" customHeight="1" thickBot="1" x14ac:dyDescent="0.3">
      <c r="A8" s="7" t="s">
        <v>32</v>
      </c>
      <c r="B8" s="531" t="s">
        <v>290</v>
      </c>
      <c r="C8" s="532"/>
      <c r="D8" s="532"/>
      <c r="E8" s="533"/>
      <c r="F8" s="531"/>
      <c r="G8" s="532"/>
      <c r="H8" s="533"/>
      <c r="I8" s="531"/>
      <c r="J8" s="532"/>
      <c r="K8" s="534"/>
      <c r="L8" s="6">
        <v>2</v>
      </c>
    </row>
    <row r="9" spans="1:12" ht="65.25" customHeight="1" thickBot="1" x14ac:dyDescent="0.3">
      <c r="A9" s="8" t="s">
        <v>34</v>
      </c>
      <c r="B9" s="560" t="s">
        <v>306</v>
      </c>
      <c r="C9" s="561"/>
      <c r="D9" s="561"/>
      <c r="E9" s="561"/>
      <c r="F9" s="561"/>
      <c r="G9" s="561"/>
      <c r="H9" s="561"/>
      <c r="I9" s="561"/>
      <c r="J9" s="561"/>
      <c r="K9" s="562"/>
      <c r="L9" s="6">
        <v>3</v>
      </c>
    </row>
    <row r="10" spans="1:12" ht="30" customHeight="1" thickBot="1" x14ac:dyDescent="0.3">
      <c r="A10" s="8" t="s">
        <v>36</v>
      </c>
      <c r="B10" s="563" t="s">
        <v>292</v>
      </c>
      <c r="C10" s="538"/>
      <c r="D10" s="538"/>
      <c r="E10" s="538"/>
      <c r="F10" s="50" t="s">
        <v>38</v>
      </c>
      <c r="G10" s="537" t="s">
        <v>293</v>
      </c>
      <c r="H10" s="538"/>
      <c r="I10" s="538"/>
      <c r="J10" s="538"/>
      <c r="K10" s="539"/>
      <c r="L10" s="6">
        <v>4</v>
      </c>
    </row>
    <row r="11" spans="1:12" ht="67.5" customHeight="1" thickBot="1" x14ac:dyDescent="0.3">
      <c r="A11" s="7" t="s">
        <v>40</v>
      </c>
      <c r="B11" s="531" t="s">
        <v>41</v>
      </c>
      <c r="C11" s="533"/>
      <c r="D11" s="7" t="s">
        <v>42</v>
      </c>
      <c r="E11" s="9" t="s">
        <v>307</v>
      </c>
      <c r="F11" s="9" t="s">
        <v>308</v>
      </c>
      <c r="G11" s="9"/>
      <c r="H11" s="9" t="s">
        <v>46</v>
      </c>
      <c r="I11" s="9" t="s">
        <v>47</v>
      </c>
      <c r="J11" s="9" t="s">
        <v>48</v>
      </c>
      <c r="K11" s="9"/>
      <c r="L11" s="6">
        <v>5</v>
      </c>
    </row>
    <row r="12" spans="1:12" ht="117" customHeight="1" thickBot="1" x14ac:dyDescent="0.3">
      <c r="A12" s="7" t="s">
        <v>49</v>
      </c>
      <c r="B12" s="515" t="s">
        <v>309</v>
      </c>
      <c r="C12" s="516"/>
      <c r="D12" s="516"/>
      <c r="E12" s="516"/>
      <c r="F12" s="516"/>
      <c r="G12" s="7" t="s">
        <v>51</v>
      </c>
      <c r="H12" s="515" t="s">
        <v>310</v>
      </c>
      <c r="I12" s="516"/>
      <c r="J12" s="516"/>
      <c r="K12" s="517"/>
      <c r="L12" s="6">
        <v>6</v>
      </c>
    </row>
    <row r="13" spans="1:12" ht="60" customHeight="1" thickBot="1" x14ac:dyDescent="0.3">
      <c r="A13" s="7" t="s">
        <v>52</v>
      </c>
      <c r="B13" s="515" t="s">
        <v>311</v>
      </c>
      <c r="C13" s="516"/>
      <c r="D13" s="516"/>
      <c r="E13" s="516"/>
      <c r="F13" s="516"/>
      <c r="G13" s="516"/>
      <c r="H13" s="516"/>
      <c r="I13" s="517"/>
      <c r="J13" s="7" t="s">
        <v>54</v>
      </c>
      <c r="K13" s="99" t="s">
        <v>108</v>
      </c>
      <c r="L13" s="11">
        <v>7</v>
      </c>
    </row>
    <row r="14" spans="1:12" ht="51.75" customHeight="1" thickBot="1" x14ac:dyDescent="0.3">
      <c r="A14" s="7" t="s">
        <v>56</v>
      </c>
      <c r="B14" s="540" t="s">
        <v>167</v>
      </c>
      <c r="C14" s="541"/>
      <c r="D14" s="7" t="s">
        <v>58</v>
      </c>
      <c r="E14" s="117" t="s">
        <v>157</v>
      </c>
      <c r="F14" s="7" t="s">
        <v>60</v>
      </c>
      <c r="G14" s="143">
        <v>0</v>
      </c>
      <c r="H14" s="7" t="s">
        <v>61</v>
      </c>
      <c r="I14" s="160">
        <v>0.92700000000000005</v>
      </c>
      <c r="J14" s="7" t="s">
        <v>62</v>
      </c>
      <c r="K14" s="161">
        <v>2021</v>
      </c>
      <c r="L14" s="11">
        <v>8</v>
      </c>
    </row>
    <row r="15" spans="1:12" ht="45" customHeight="1" thickBot="1" x14ac:dyDescent="0.3">
      <c r="A15" s="16" t="s">
        <v>64</v>
      </c>
      <c r="B15" s="17" t="s">
        <v>65</v>
      </c>
      <c r="C15" s="114">
        <v>43466</v>
      </c>
      <c r="D15" s="19"/>
      <c r="E15" s="19"/>
      <c r="F15" s="20" t="s">
        <v>66</v>
      </c>
      <c r="G15" s="154">
        <v>44561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e">
        <f>+#REF!</f>
        <v>#REF!</v>
      </c>
      <c r="B17" s="398"/>
      <c r="C17" s="399"/>
      <c r="D17" s="400"/>
      <c r="E17" s="399"/>
      <c r="F17" s="400"/>
      <c r="G17" s="399"/>
      <c r="H17" s="400"/>
      <c r="I17" s="399"/>
      <c r="J17" s="400"/>
      <c r="K17" s="401"/>
      <c r="L17" s="395"/>
    </row>
    <row r="18" spans="1:12" ht="21.75" customHeight="1" x14ac:dyDescent="0.25">
      <c r="A18" s="397" t="str">
        <f>+E11</f>
        <v>Servidores Sastisfechos</v>
      </c>
      <c r="B18" s="398"/>
      <c r="C18" s="399"/>
      <c r="D18" s="400"/>
      <c r="E18" s="399"/>
      <c r="F18" s="400"/>
      <c r="G18" s="399"/>
      <c r="H18" s="400"/>
      <c r="I18" s="399"/>
      <c r="J18" s="400"/>
      <c r="K18" s="402"/>
      <c r="L18" s="395"/>
    </row>
    <row r="19" spans="1:12" ht="21.75" customHeight="1" x14ac:dyDescent="0.25">
      <c r="A19" s="397" t="str">
        <f>+F11</f>
        <v>Servidores Participantes</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0.25" customHeight="1" x14ac:dyDescent="0.25">
      <c r="A25" s="432"/>
      <c r="B25" s="35">
        <v>1</v>
      </c>
      <c r="C25" s="573">
        <v>92.9</v>
      </c>
      <c r="D25" s="123"/>
      <c r="E25" s="103"/>
      <c r="F25" s="103"/>
      <c r="G25" s="103"/>
      <c r="H25" s="103"/>
      <c r="I25" s="121"/>
      <c r="J25" s="124"/>
      <c r="K25" s="92"/>
      <c r="L25" s="416"/>
    </row>
    <row r="26" spans="1:12" ht="15.75" customHeight="1" x14ac:dyDescent="0.25">
      <c r="A26" s="432"/>
      <c r="B26" s="40">
        <v>2</v>
      </c>
      <c r="C26" s="544"/>
      <c r="D26" s="134">
        <v>92.9</v>
      </c>
      <c r="E26" s="135">
        <v>92.8</v>
      </c>
      <c r="F26" s="135">
        <v>92.9</v>
      </c>
      <c r="G26" s="135">
        <v>93</v>
      </c>
      <c r="H26" s="103"/>
      <c r="I26" s="121"/>
      <c r="J26" s="124"/>
      <c r="K26" s="92"/>
      <c r="L26" s="416"/>
    </row>
    <row r="27" spans="1:12" ht="17.25" customHeight="1" x14ac:dyDescent="0.3">
      <c r="A27" s="432"/>
      <c r="B27" s="40">
        <v>3</v>
      </c>
      <c r="C27" s="544"/>
      <c r="D27" s="125"/>
      <c r="E27" s="103"/>
      <c r="F27" s="103"/>
      <c r="G27" s="103"/>
      <c r="H27" s="103"/>
      <c r="I27" s="126"/>
      <c r="J27" s="124"/>
      <c r="K27" s="92"/>
      <c r="L27" s="416"/>
    </row>
    <row r="28" spans="1:12" ht="16.5" customHeight="1" thickBot="1" x14ac:dyDescent="0.3">
      <c r="A28" s="433"/>
      <c r="B28" s="43">
        <v>4</v>
      </c>
      <c r="C28" s="545"/>
      <c r="D28" s="136">
        <v>92.9</v>
      </c>
      <c r="E28" s="137">
        <v>92.8</v>
      </c>
      <c r="F28" s="137">
        <v>92.9</v>
      </c>
      <c r="G28" s="137">
        <v>93</v>
      </c>
      <c r="H28" s="107"/>
      <c r="I28" s="47"/>
      <c r="J28" s="97"/>
      <c r="K28" s="98"/>
      <c r="L28" s="416"/>
    </row>
    <row r="29" spans="1:12" ht="53.25" customHeight="1" x14ac:dyDescent="0.25">
      <c r="A29" s="50" t="s">
        <v>84</v>
      </c>
      <c r="B29" s="542" t="s">
        <v>312</v>
      </c>
      <c r="C29" s="542"/>
      <c r="D29" s="542"/>
      <c r="E29" s="542"/>
      <c r="F29" s="542"/>
      <c r="G29" s="542"/>
      <c r="H29" s="542"/>
      <c r="I29" s="542"/>
      <c r="J29" s="542"/>
      <c r="K29" s="542"/>
      <c r="L29" s="51">
        <v>12</v>
      </c>
    </row>
    <row r="30" spans="1:12" ht="47.25" customHeight="1" thickBot="1" x14ac:dyDescent="0.3">
      <c r="A30" s="7" t="s">
        <v>86</v>
      </c>
      <c r="B30" s="420"/>
      <c r="C30" s="421"/>
      <c r="D30" s="421"/>
      <c r="E30" s="421"/>
      <c r="F30" s="421"/>
      <c r="G30" s="421"/>
      <c r="H30" s="421"/>
      <c r="I30" s="421"/>
      <c r="J30" s="421"/>
      <c r="K30" s="422"/>
      <c r="L30" s="52">
        <v>13</v>
      </c>
    </row>
    <row r="31" spans="1:12" ht="30.75" customHeight="1" x14ac:dyDescent="0.25">
      <c r="A31" s="423" t="s">
        <v>87</v>
      </c>
      <c r="B31" s="407" t="s">
        <v>88</v>
      </c>
      <c r="C31" s="407"/>
      <c r="D31" s="425" t="s">
        <v>313</v>
      </c>
      <c r="E31" s="425"/>
      <c r="F31" s="425"/>
      <c r="G31" s="425"/>
      <c r="H31" s="53" t="s">
        <v>90</v>
      </c>
      <c r="I31" s="425" t="s">
        <v>314</v>
      </c>
      <c r="J31" s="425"/>
      <c r="K31" s="425"/>
      <c r="L31" s="426">
        <v>14</v>
      </c>
    </row>
    <row r="32" spans="1:12" ht="36" customHeight="1" x14ac:dyDescent="0.25">
      <c r="A32" s="423"/>
      <c r="B32" s="429" t="s">
        <v>38</v>
      </c>
      <c r="C32" s="429"/>
      <c r="D32" s="458" t="s">
        <v>303</v>
      </c>
      <c r="E32" s="459"/>
      <c r="F32" s="459"/>
      <c r="G32" s="460"/>
      <c r="H32" s="53" t="s">
        <v>93</v>
      </c>
      <c r="I32" s="425" t="s">
        <v>315</v>
      </c>
      <c r="J32" s="425"/>
      <c r="K32" s="425"/>
      <c r="L32" s="427"/>
    </row>
    <row r="33" spans="1:13" ht="30.75" customHeight="1" thickBot="1" x14ac:dyDescent="0.3">
      <c r="A33" s="423"/>
      <c r="B33" s="407" t="s">
        <v>95</v>
      </c>
      <c r="C33" s="407"/>
      <c r="D33" s="446"/>
      <c r="E33" s="447"/>
      <c r="F33" s="447"/>
      <c r="G33" s="447"/>
      <c r="H33" s="447"/>
      <c r="I33" s="447"/>
      <c r="J33" s="447"/>
      <c r="K33" s="448"/>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A1" location="Índice!A1" display="volver" xr:uid="{00000000-0004-0000-1000-000000000000}"/>
    <hyperlink ref="D35" r:id="rId1" display="wcastro@ins.gov.co/svillarreal@ins.gov.co" xr:uid="{00000000-0004-0000-1000-000001000000}"/>
  </hyperlinks>
  <printOptions horizontalCentered="1" verticalCentered="1"/>
  <pageMargins left="0" right="0" top="0" bottom="0" header="0" footer="0"/>
  <pageSetup scale="46" orientation="portrait" r:id="rId2"/>
  <headerFooter>
    <oddFooter>&amp;C&amp;P  de  &amp;N&amp;R&amp;A</oddFooter>
  </headerFooter>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0000000}">
          <x14:formula1>
            <xm:f>'C:\Users\svillarreal\Downloads\[FOR-D01.0000-004 INDICADOR BIENESTAR 2022-CORREGIDO.XLSX]Hoja1'!#REF!</xm:f>
          </x14:formula1>
          <xm:sqref>B8 F8 B10:B11 F10:G10 G7 I8 B14</xm:sqref>
        </x14:dataValidation>
        <x14:dataValidation type="list" allowBlank="1" showInputMessage="1" showErrorMessage="1" xr:uid="{00000000-0002-0000-1000-000001000000}">
          <x14:formula1>
            <xm:f>'C:\Users\svillarreal\Downloads\[FOR-D01.0000-004 INDICADOR BIENESTAR 2022-CORREGIDO.XLSX]Hoja1'!#REF!</xm:f>
          </x14:formula1>
          <xm:sqref>E14</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35"/>
  <sheetViews>
    <sheetView showGridLines="0" showWhiteSpace="0" view="pageBreakPreview" zoomScale="110" zoomScaleNormal="70" zoomScaleSheetLayoutView="11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42578125" style="116"/>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74" t="s">
        <v>316</v>
      </c>
      <c r="C7" s="574"/>
      <c r="D7" s="574"/>
      <c r="E7" s="574"/>
      <c r="F7" s="5" t="s">
        <v>30</v>
      </c>
      <c r="G7" s="528" t="s">
        <v>289</v>
      </c>
      <c r="H7" s="529"/>
      <c r="I7" s="529"/>
      <c r="J7" s="529"/>
      <c r="K7" s="530"/>
      <c r="L7" s="6">
        <v>1</v>
      </c>
    </row>
    <row r="8" spans="1:12" ht="57" customHeight="1" thickBot="1" x14ac:dyDescent="0.3">
      <c r="A8" s="7" t="s">
        <v>32</v>
      </c>
      <c r="B8" s="531" t="s">
        <v>290</v>
      </c>
      <c r="C8" s="532"/>
      <c r="D8" s="532"/>
      <c r="E8" s="533"/>
      <c r="F8" s="531"/>
      <c r="G8" s="532"/>
      <c r="H8" s="533"/>
      <c r="I8" s="531"/>
      <c r="J8" s="532"/>
      <c r="K8" s="534"/>
      <c r="L8" s="6">
        <v>2</v>
      </c>
    </row>
    <row r="9" spans="1:12" ht="57.75" customHeight="1" thickBot="1" x14ac:dyDescent="0.3">
      <c r="A9" s="8" t="s">
        <v>34</v>
      </c>
      <c r="B9" s="575" t="s">
        <v>317</v>
      </c>
      <c r="C9" s="576"/>
      <c r="D9" s="576"/>
      <c r="E9" s="576"/>
      <c r="F9" s="576"/>
      <c r="G9" s="576"/>
      <c r="H9" s="576"/>
      <c r="I9" s="576"/>
      <c r="J9" s="576"/>
      <c r="K9" s="577"/>
      <c r="L9" s="6">
        <v>3</v>
      </c>
    </row>
    <row r="10" spans="1:12" ht="30" customHeight="1" thickBot="1" x14ac:dyDescent="0.3">
      <c r="A10" s="8" t="s">
        <v>36</v>
      </c>
      <c r="B10" s="535" t="s">
        <v>318</v>
      </c>
      <c r="C10" s="536"/>
      <c r="D10" s="536"/>
      <c r="E10" s="536"/>
      <c r="F10" s="7" t="s">
        <v>318</v>
      </c>
      <c r="G10" s="537"/>
      <c r="H10" s="538"/>
      <c r="I10" s="538"/>
      <c r="J10" s="538"/>
      <c r="K10" s="539"/>
      <c r="L10" s="6">
        <v>4</v>
      </c>
    </row>
    <row r="11" spans="1:12" ht="67.5" customHeight="1" thickBot="1" x14ac:dyDescent="0.3">
      <c r="A11" s="7" t="s">
        <v>40</v>
      </c>
      <c r="B11" s="531" t="s">
        <v>149</v>
      </c>
      <c r="C11" s="533"/>
      <c r="D11" s="7" t="s">
        <v>42</v>
      </c>
      <c r="E11" s="9" t="s">
        <v>319</v>
      </c>
      <c r="F11" s="9" t="s">
        <v>44</v>
      </c>
      <c r="G11" s="9" t="s">
        <v>45</v>
      </c>
      <c r="H11" s="9" t="s">
        <v>46</v>
      </c>
      <c r="I11" s="9" t="s">
        <v>47</v>
      </c>
      <c r="J11" s="9" t="s">
        <v>48</v>
      </c>
      <c r="K11" s="9"/>
      <c r="L11" s="6">
        <v>5</v>
      </c>
    </row>
    <row r="12" spans="1:12" ht="117" customHeight="1" thickBot="1" x14ac:dyDescent="0.3">
      <c r="A12" s="7" t="s">
        <v>49</v>
      </c>
      <c r="B12" s="578" t="s">
        <v>320</v>
      </c>
      <c r="C12" s="579"/>
      <c r="D12" s="579"/>
      <c r="E12" s="579"/>
      <c r="F12" s="579"/>
      <c r="G12" s="7" t="s">
        <v>51</v>
      </c>
      <c r="H12" s="578" t="s">
        <v>321</v>
      </c>
      <c r="I12" s="579"/>
      <c r="J12" s="579"/>
      <c r="K12" s="580"/>
      <c r="L12" s="6">
        <v>6</v>
      </c>
    </row>
    <row r="13" spans="1:12" ht="60" customHeight="1" thickBot="1" x14ac:dyDescent="0.3">
      <c r="A13" s="7" t="s">
        <v>52</v>
      </c>
      <c r="B13" s="578" t="s">
        <v>322</v>
      </c>
      <c r="C13" s="579"/>
      <c r="D13" s="579"/>
      <c r="E13" s="579"/>
      <c r="F13" s="579"/>
      <c r="G13" s="579"/>
      <c r="H13" s="579"/>
      <c r="I13" s="580"/>
      <c r="J13" s="7" t="s">
        <v>54</v>
      </c>
      <c r="K13" s="99" t="s">
        <v>125</v>
      </c>
      <c r="L13" s="11">
        <v>7</v>
      </c>
    </row>
    <row r="14" spans="1:12" ht="51.75" customHeight="1" thickBot="1" x14ac:dyDescent="0.3">
      <c r="A14" s="7" t="s">
        <v>56</v>
      </c>
      <c r="B14" s="540" t="s">
        <v>167</v>
      </c>
      <c r="C14" s="541"/>
      <c r="D14" s="7" t="s">
        <v>58</v>
      </c>
      <c r="E14" s="117" t="s">
        <v>126</v>
      </c>
      <c r="F14" s="7" t="s">
        <v>60</v>
      </c>
      <c r="G14" s="118">
        <v>15</v>
      </c>
      <c r="H14" s="7" t="s">
        <v>61</v>
      </c>
      <c r="I14" s="162">
        <v>148</v>
      </c>
      <c r="J14" s="7" t="s">
        <v>62</v>
      </c>
      <c r="K14" s="163" t="s">
        <v>323</v>
      </c>
      <c r="L14" s="11">
        <v>8</v>
      </c>
    </row>
    <row r="15" spans="1:12" ht="45" customHeight="1" thickBot="1" x14ac:dyDescent="0.3">
      <c r="A15" s="16" t="s">
        <v>64</v>
      </c>
      <c r="B15" s="17" t="s">
        <v>65</v>
      </c>
      <c r="C15" s="114">
        <v>44562</v>
      </c>
      <c r="D15" s="19"/>
      <c r="E15" s="19"/>
      <c r="F15" s="20" t="s">
        <v>66</v>
      </c>
      <c r="G15" s="154">
        <v>44926</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 xml:space="preserve">Instrumentos archivísticos implementados y aplicados en las dependencias. </v>
      </c>
      <c r="B17" s="398"/>
      <c r="C17" s="399"/>
      <c r="D17" s="400"/>
      <c r="E17" s="399"/>
      <c r="F17" s="400"/>
      <c r="G17" s="399"/>
      <c r="H17" s="400"/>
      <c r="I17" s="399"/>
      <c r="J17" s="400"/>
      <c r="K17" s="401"/>
      <c r="L17" s="395"/>
    </row>
    <row r="18" spans="1:12" ht="21.75" customHeight="1" x14ac:dyDescent="0.25">
      <c r="A18" s="397" t="str">
        <f>+F11</f>
        <v>Variable 2</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0.25" customHeight="1" x14ac:dyDescent="0.25">
      <c r="A25" s="432"/>
      <c r="B25" s="35">
        <v>1</v>
      </c>
      <c r="C25" s="417">
        <v>120</v>
      </c>
      <c r="D25" s="123"/>
      <c r="E25" s="103"/>
      <c r="F25" s="103"/>
      <c r="G25" s="103"/>
      <c r="H25" s="103"/>
      <c r="I25" s="121"/>
      <c r="J25" s="124"/>
      <c r="K25" s="92"/>
      <c r="L25" s="416"/>
    </row>
    <row r="26" spans="1:12" ht="15.75" customHeight="1" x14ac:dyDescent="0.25">
      <c r="A26" s="432"/>
      <c r="B26" s="40">
        <v>2</v>
      </c>
      <c r="C26" s="417"/>
      <c r="D26" s="125">
        <v>60</v>
      </c>
      <c r="E26" s="103">
        <v>15</v>
      </c>
      <c r="F26" s="103">
        <v>45</v>
      </c>
      <c r="G26" s="103">
        <v>60</v>
      </c>
      <c r="H26" s="103"/>
      <c r="I26" s="121"/>
      <c r="J26" s="124"/>
      <c r="K26" s="92"/>
      <c r="L26" s="416"/>
    </row>
    <row r="27" spans="1:12" ht="17.25" customHeight="1" x14ac:dyDescent="0.3">
      <c r="A27" s="432"/>
      <c r="B27" s="40">
        <v>3</v>
      </c>
      <c r="C27" s="417"/>
      <c r="D27" s="125"/>
      <c r="E27" s="103"/>
      <c r="F27" s="103"/>
      <c r="G27" s="103"/>
      <c r="H27" s="103"/>
      <c r="I27" s="126"/>
      <c r="J27" s="124"/>
      <c r="K27" s="92"/>
      <c r="L27" s="416"/>
    </row>
    <row r="28" spans="1:12" ht="16.5" customHeight="1" thickBot="1" x14ac:dyDescent="0.3">
      <c r="A28" s="433"/>
      <c r="B28" s="43">
        <v>4</v>
      </c>
      <c r="C28" s="418"/>
      <c r="D28" s="127">
        <v>60</v>
      </c>
      <c r="E28" s="107">
        <v>15</v>
      </c>
      <c r="F28" s="107">
        <v>45</v>
      </c>
      <c r="G28" s="107">
        <v>60</v>
      </c>
      <c r="H28" s="107"/>
      <c r="I28" s="47"/>
      <c r="J28" s="97"/>
      <c r="K28" s="98"/>
      <c r="L28" s="416"/>
    </row>
    <row r="29" spans="1:12" ht="53.25" customHeight="1" x14ac:dyDescent="0.25">
      <c r="A29" s="50" t="s">
        <v>84</v>
      </c>
      <c r="B29" s="542" t="s">
        <v>324</v>
      </c>
      <c r="C29" s="542"/>
      <c r="D29" s="542"/>
      <c r="E29" s="542"/>
      <c r="F29" s="542"/>
      <c r="G29" s="542"/>
      <c r="H29" s="542"/>
      <c r="I29" s="542"/>
      <c r="J29" s="542"/>
      <c r="K29" s="542"/>
      <c r="L29" s="51">
        <v>12</v>
      </c>
    </row>
    <row r="30" spans="1:12" ht="115.5" customHeight="1" thickBot="1" x14ac:dyDescent="0.3">
      <c r="A30" s="7" t="s">
        <v>86</v>
      </c>
      <c r="B30" s="420"/>
      <c r="C30" s="421"/>
      <c r="D30" s="421"/>
      <c r="E30" s="421"/>
      <c r="F30" s="421"/>
      <c r="G30" s="421"/>
      <c r="H30" s="421"/>
      <c r="I30" s="421"/>
      <c r="J30" s="421"/>
      <c r="K30" s="422"/>
      <c r="L30" s="52">
        <v>13</v>
      </c>
    </row>
    <row r="31" spans="1:12" ht="30.75" customHeight="1" x14ac:dyDescent="0.25">
      <c r="A31" s="423" t="s">
        <v>87</v>
      </c>
      <c r="B31" s="407" t="s">
        <v>88</v>
      </c>
      <c r="C31" s="407"/>
      <c r="D31" s="425" t="s">
        <v>325</v>
      </c>
      <c r="E31" s="425"/>
      <c r="F31" s="425"/>
      <c r="G31" s="425"/>
      <c r="H31" s="53" t="s">
        <v>90</v>
      </c>
      <c r="I31" s="425" t="s">
        <v>326</v>
      </c>
      <c r="J31" s="425"/>
      <c r="K31" s="425"/>
      <c r="L31" s="426">
        <v>14</v>
      </c>
    </row>
    <row r="32" spans="1:12" ht="36" customHeight="1" x14ac:dyDescent="0.25">
      <c r="A32" s="423"/>
      <c r="B32" s="429" t="s">
        <v>38</v>
      </c>
      <c r="C32" s="429"/>
      <c r="D32" s="458" t="s">
        <v>327</v>
      </c>
      <c r="E32" s="459"/>
      <c r="F32" s="459"/>
      <c r="G32" s="460"/>
      <c r="H32" s="53" t="s">
        <v>93</v>
      </c>
      <c r="I32" s="445" t="s">
        <v>328</v>
      </c>
      <c r="J32" s="425"/>
      <c r="K32" s="425"/>
      <c r="L32" s="427"/>
    </row>
    <row r="33" spans="1:13" ht="30.75" customHeight="1" thickBot="1" x14ac:dyDescent="0.3">
      <c r="A33" s="423"/>
      <c r="B33" s="407" t="s">
        <v>95</v>
      </c>
      <c r="C33" s="407"/>
      <c r="D33" s="446"/>
      <c r="E33" s="447"/>
      <c r="F33" s="447"/>
      <c r="G33" s="447"/>
      <c r="H33" s="447"/>
      <c r="I33" s="447"/>
      <c r="J33" s="447"/>
      <c r="K33" s="448"/>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100-000000000000}"/>
    <hyperlink ref="A1" location="Índice!A1" display="Volver" xr:uid="{00000000-0004-0000-1100-000001000000}"/>
    <hyperlink ref="D35" r:id="rId2" display="wcastro@ins.gov.co/svillarreal@ins.gov.co" xr:uid="{00000000-0004-0000-11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'https://d.docs.live.net/33fe316506eb88a1/Documentos/INS/2022/Indicadores/Fichas técnicas 2022/Apoyo/Gestión documental/Ficha aprobada/[FOR-D01.0000-004 FICHA TÉCNICA INDICADORES 2022 (5).xlsx]Hoja1'!#REF!</xm:f>
          </x14:formula1>
          <xm:sqref>E14</xm:sqref>
        </x14:dataValidation>
        <x14:dataValidation type="list" allowBlank="1" showInputMessage="1" showErrorMessage="1" xr:uid="{00000000-0002-0000-1100-000001000000}">
          <x14:formula1>
            <xm:f>'https://d.docs.live.net/33fe316506eb88a1/Documentos/INS/2022/Indicadores/Fichas técnicas 2022/Apoyo/Gestión documental/Ficha aprobada/[FOR-D01.0000-004 FICHA TÉCNICA INDICADORES 2022 (5).xlsx]Hoja1'!#REF!</xm:f>
          </x14:formula1>
          <xm:sqref>B14 B8 F8 B10:B11 G7 I8 F10:G10</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35"/>
  <sheetViews>
    <sheetView showGridLines="0" showWhiteSpace="0" view="pageBreakPreview" zoomScale="85" zoomScaleNormal="70" zoomScaleSheetLayoutView="85"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329</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330</v>
      </c>
      <c r="C7" s="511"/>
      <c r="D7" s="511"/>
      <c r="E7" s="511"/>
      <c r="F7" s="5" t="s">
        <v>30</v>
      </c>
      <c r="G7" s="370" t="s">
        <v>289</v>
      </c>
      <c r="H7" s="371"/>
      <c r="I7" s="371"/>
      <c r="J7" s="371"/>
      <c r="K7" s="372"/>
      <c r="L7" s="6">
        <v>1</v>
      </c>
    </row>
    <row r="8" spans="1:12" ht="57" customHeight="1" thickBot="1" x14ac:dyDescent="0.3">
      <c r="A8" s="7" t="s">
        <v>32</v>
      </c>
      <c r="B8" s="373" t="s">
        <v>290</v>
      </c>
      <c r="C8" s="374"/>
      <c r="D8" s="374"/>
      <c r="E8" s="375"/>
      <c r="F8" s="373"/>
      <c r="G8" s="374"/>
      <c r="H8" s="375"/>
      <c r="I8" s="373"/>
      <c r="J8" s="374"/>
      <c r="K8" s="376"/>
      <c r="L8" s="6">
        <v>2</v>
      </c>
    </row>
    <row r="9" spans="1:12" ht="57.75" customHeight="1" thickBot="1" x14ac:dyDescent="0.3">
      <c r="A9" s="8" t="s">
        <v>34</v>
      </c>
      <c r="B9" s="512" t="s">
        <v>331</v>
      </c>
      <c r="C9" s="513"/>
      <c r="D9" s="513"/>
      <c r="E9" s="513"/>
      <c r="F9" s="513"/>
      <c r="G9" s="513"/>
      <c r="H9" s="513"/>
      <c r="I9" s="513"/>
      <c r="J9" s="513"/>
      <c r="K9" s="514"/>
      <c r="L9" s="6">
        <v>3</v>
      </c>
    </row>
    <row r="10" spans="1:12" ht="30" customHeight="1" thickBot="1" x14ac:dyDescent="0.3">
      <c r="A10" s="8" t="s">
        <v>36</v>
      </c>
      <c r="B10" s="380" t="s">
        <v>332</v>
      </c>
      <c r="C10" s="381"/>
      <c r="D10" s="381"/>
      <c r="E10" s="381"/>
      <c r="F10" s="7" t="s">
        <v>38</v>
      </c>
      <c r="G10" s="382" t="s">
        <v>293</v>
      </c>
      <c r="H10" s="383"/>
      <c r="I10" s="383"/>
      <c r="J10" s="383"/>
      <c r="K10" s="384"/>
      <c r="L10" s="6">
        <v>4</v>
      </c>
    </row>
    <row r="11" spans="1:12" ht="67.5" customHeight="1" thickBot="1" x14ac:dyDescent="0.3">
      <c r="A11" s="7" t="s">
        <v>40</v>
      </c>
      <c r="B11" s="373" t="s">
        <v>149</v>
      </c>
      <c r="C11" s="375"/>
      <c r="D11" s="7" t="s">
        <v>42</v>
      </c>
      <c r="E11" s="9" t="s">
        <v>333</v>
      </c>
      <c r="F11" s="9" t="s">
        <v>44</v>
      </c>
      <c r="G11" s="9" t="s">
        <v>45</v>
      </c>
      <c r="H11" s="9" t="s">
        <v>46</v>
      </c>
      <c r="I11" s="9" t="s">
        <v>47</v>
      </c>
      <c r="J11" s="9" t="s">
        <v>48</v>
      </c>
      <c r="K11" s="9"/>
      <c r="L11" s="6">
        <v>5</v>
      </c>
    </row>
    <row r="12" spans="1:12" ht="117" customHeight="1" thickBot="1" x14ac:dyDescent="0.3">
      <c r="A12" s="7" t="s">
        <v>49</v>
      </c>
      <c r="B12" s="515" t="s">
        <v>334</v>
      </c>
      <c r="C12" s="516"/>
      <c r="D12" s="516"/>
      <c r="E12" s="516"/>
      <c r="F12" s="516"/>
      <c r="G12" s="7" t="s">
        <v>51</v>
      </c>
      <c r="H12" s="515" t="s">
        <v>335</v>
      </c>
      <c r="I12" s="516"/>
      <c r="J12" s="516"/>
      <c r="K12" s="517"/>
      <c r="L12" s="6">
        <v>6</v>
      </c>
    </row>
    <row r="13" spans="1:12" ht="60" customHeight="1" thickBot="1" x14ac:dyDescent="0.3">
      <c r="A13" s="7" t="s">
        <v>52</v>
      </c>
      <c r="B13" s="515" t="s">
        <v>336</v>
      </c>
      <c r="C13" s="516"/>
      <c r="D13" s="516"/>
      <c r="E13" s="516"/>
      <c r="F13" s="516"/>
      <c r="G13" s="516"/>
      <c r="H13" s="516"/>
      <c r="I13" s="517"/>
      <c r="J13" s="7" t="s">
        <v>54</v>
      </c>
      <c r="K13" s="99" t="s">
        <v>125</v>
      </c>
      <c r="L13" s="11">
        <v>7</v>
      </c>
    </row>
    <row r="14" spans="1:12" ht="51.75" customHeight="1" thickBot="1" x14ac:dyDescent="0.3">
      <c r="A14" s="7" t="s">
        <v>56</v>
      </c>
      <c r="B14" s="388" t="s">
        <v>167</v>
      </c>
      <c r="C14" s="389"/>
      <c r="D14" s="7" t="s">
        <v>58</v>
      </c>
      <c r="E14" s="100" t="s">
        <v>59</v>
      </c>
      <c r="F14" s="7" t="s">
        <v>60</v>
      </c>
      <c r="G14" s="101">
        <v>5</v>
      </c>
      <c r="H14" s="7" t="s">
        <v>61</v>
      </c>
      <c r="I14" s="14">
        <v>10</v>
      </c>
      <c r="J14" s="7" t="s">
        <v>62</v>
      </c>
      <c r="K14" s="164" t="s">
        <v>337</v>
      </c>
      <c r="L14" s="11">
        <v>8</v>
      </c>
    </row>
    <row r="15" spans="1:12" ht="45" customHeight="1" thickBot="1" x14ac:dyDescent="0.3">
      <c r="A15" s="16" t="s">
        <v>64</v>
      </c>
      <c r="B15" s="17" t="s">
        <v>65</v>
      </c>
      <c r="C15" s="102">
        <v>2019</v>
      </c>
      <c r="D15" s="19"/>
      <c r="E15" s="19"/>
      <c r="F15" s="20" t="s">
        <v>66</v>
      </c>
      <c r="G15" s="21">
        <v>2022</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Calificación evaluación-capacitaciones ambientales</v>
      </c>
      <c r="B17" s="398"/>
      <c r="C17" s="399"/>
      <c r="D17" s="400"/>
      <c r="E17" s="399"/>
      <c r="F17" s="400"/>
      <c r="G17" s="399"/>
      <c r="H17" s="400"/>
      <c r="I17" s="399"/>
      <c r="J17" s="400"/>
      <c r="K17" s="401"/>
      <c r="L17" s="395"/>
    </row>
    <row r="18" spans="1:12" ht="21.75" customHeight="1" x14ac:dyDescent="0.25">
      <c r="A18" s="397" t="str">
        <f>+F11</f>
        <v>Variable 2</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17">
        <v>8</v>
      </c>
      <c r="D25" s="123"/>
      <c r="E25" s="38"/>
      <c r="F25" s="103"/>
      <c r="G25" s="103"/>
      <c r="H25" s="103"/>
      <c r="I25" s="32"/>
      <c r="J25" s="39"/>
      <c r="K25" s="34"/>
      <c r="L25" s="416"/>
    </row>
    <row r="26" spans="1:12" ht="15.75" customHeight="1" x14ac:dyDescent="0.25">
      <c r="A26" s="432"/>
      <c r="B26" s="40">
        <v>2</v>
      </c>
      <c r="C26" s="417"/>
      <c r="D26" s="125">
        <v>8</v>
      </c>
      <c r="E26" s="38">
        <v>7</v>
      </c>
      <c r="F26" s="103">
        <v>8</v>
      </c>
      <c r="G26" s="103">
        <v>9</v>
      </c>
      <c r="H26" s="103">
        <f>E17</f>
        <v>0</v>
      </c>
      <c r="I26" s="32"/>
      <c r="J26" s="39"/>
      <c r="K26" s="34"/>
      <c r="L26" s="416"/>
    </row>
    <row r="27" spans="1:12" ht="17.25" customHeight="1" x14ac:dyDescent="0.3">
      <c r="A27" s="432"/>
      <c r="B27" s="40">
        <v>3</v>
      </c>
      <c r="C27" s="417"/>
      <c r="D27" s="125"/>
      <c r="E27" s="103"/>
      <c r="F27" s="103"/>
      <c r="G27" s="103"/>
      <c r="H27" s="103"/>
      <c r="I27" s="42"/>
      <c r="J27" s="39"/>
      <c r="K27" s="34"/>
      <c r="L27" s="416"/>
    </row>
    <row r="28" spans="1:12" ht="16.5" customHeight="1" thickBot="1" x14ac:dyDescent="0.3">
      <c r="A28" s="433"/>
      <c r="B28" s="43">
        <v>4</v>
      </c>
      <c r="C28" s="418"/>
      <c r="D28" s="141">
        <v>8</v>
      </c>
      <c r="E28" s="38">
        <v>7</v>
      </c>
      <c r="F28" s="103">
        <v>8</v>
      </c>
      <c r="G28" s="103">
        <v>9</v>
      </c>
      <c r="H28" s="107">
        <f>I17</f>
        <v>0</v>
      </c>
      <c r="I28" s="47"/>
      <c r="J28" s="48"/>
      <c r="K28" s="49"/>
      <c r="L28" s="416"/>
    </row>
    <row r="29" spans="1:12" ht="53.25" customHeight="1" x14ac:dyDescent="0.25">
      <c r="A29" s="50" t="s">
        <v>84</v>
      </c>
      <c r="B29" s="542" t="s">
        <v>338</v>
      </c>
      <c r="C29" s="542"/>
      <c r="D29" s="542"/>
      <c r="E29" s="542"/>
      <c r="F29" s="542"/>
      <c r="G29" s="542"/>
      <c r="H29" s="542"/>
      <c r="I29" s="542"/>
      <c r="J29" s="542"/>
      <c r="K29" s="542"/>
      <c r="L29" s="51">
        <v>12</v>
      </c>
    </row>
    <row r="30" spans="1:12" ht="115.5" customHeight="1" thickBot="1" x14ac:dyDescent="0.3">
      <c r="A30" s="7" t="s">
        <v>86</v>
      </c>
      <c r="B30" s="420" t="s">
        <v>339</v>
      </c>
      <c r="C30" s="421"/>
      <c r="D30" s="421"/>
      <c r="E30" s="421"/>
      <c r="F30" s="421"/>
      <c r="G30" s="421"/>
      <c r="H30" s="421"/>
      <c r="I30" s="421"/>
      <c r="J30" s="421"/>
      <c r="K30" s="422"/>
      <c r="L30" s="52">
        <v>13</v>
      </c>
    </row>
    <row r="31" spans="1:12" ht="30.75" customHeight="1" x14ac:dyDescent="0.25">
      <c r="A31" s="423" t="s">
        <v>87</v>
      </c>
      <c r="B31" s="407" t="s">
        <v>88</v>
      </c>
      <c r="C31" s="407"/>
      <c r="D31" s="425" t="s">
        <v>340</v>
      </c>
      <c r="E31" s="425"/>
      <c r="F31" s="425"/>
      <c r="G31" s="425"/>
      <c r="H31" s="53" t="s">
        <v>90</v>
      </c>
      <c r="I31" s="425" t="s">
        <v>341</v>
      </c>
      <c r="J31" s="425"/>
      <c r="K31" s="425"/>
      <c r="L31" s="426">
        <v>14</v>
      </c>
    </row>
    <row r="32" spans="1:12" ht="36" customHeight="1" x14ac:dyDescent="0.25">
      <c r="A32" s="423"/>
      <c r="B32" s="429" t="s">
        <v>38</v>
      </c>
      <c r="C32" s="429"/>
      <c r="D32" s="458" t="s">
        <v>342</v>
      </c>
      <c r="E32" s="459"/>
      <c r="F32" s="459"/>
      <c r="G32" s="460"/>
      <c r="H32" s="53" t="s">
        <v>93</v>
      </c>
      <c r="I32" s="445" t="s">
        <v>343</v>
      </c>
      <c r="J32" s="425"/>
      <c r="K32" s="425"/>
      <c r="L32" s="427"/>
    </row>
    <row r="33" spans="1:12" ht="30.75" customHeight="1" thickBot="1" x14ac:dyDescent="0.3">
      <c r="A33" s="423"/>
      <c r="B33" s="407" t="s">
        <v>95</v>
      </c>
      <c r="C33" s="407"/>
      <c r="D33" s="446" t="s">
        <v>344</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53"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200-000000000000}"/>
    <hyperlink ref="D35" r:id="rId2" display="wcastro@ins.gov.co/svillarreal@ins.gov.co" xr:uid="{00000000-0004-0000-1200-000001000000}"/>
    <hyperlink ref="A1" location="Índice!A1" display="Volver" xr:uid="{00000000-0004-0000-12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5"/>
  <sheetViews>
    <sheetView showGridLines="0" showWhiteSpace="0" zoomScale="90" zoomScaleNormal="9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369" t="s">
        <v>29</v>
      </c>
      <c r="C7" s="369"/>
      <c r="D7" s="369"/>
      <c r="E7" s="369"/>
      <c r="F7" s="5" t="s">
        <v>30</v>
      </c>
      <c r="G7" s="370" t="s">
        <v>31</v>
      </c>
      <c r="H7" s="371"/>
      <c r="I7" s="371"/>
      <c r="J7" s="371"/>
      <c r="K7" s="372"/>
      <c r="L7" s="6">
        <v>1</v>
      </c>
    </row>
    <row r="8" spans="1:12" ht="57" customHeight="1" thickBot="1" x14ac:dyDescent="0.3">
      <c r="A8" s="7" t="s">
        <v>32</v>
      </c>
      <c r="B8" s="373" t="s">
        <v>33</v>
      </c>
      <c r="C8" s="374"/>
      <c r="D8" s="374"/>
      <c r="E8" s="375"/>
      <c r="F8" s="373"/>
      <c r="G8" s="374"/>
      <c r="H8" s="375"/>
      <c r="I8" s="373"/>
      <c r="J8" s="374"/>
      <c r="K8" s="376"/>
      <c r="L8" s="6">
        <v>2</v>
      </c>
    </row>
    <row r="9" spans="1:12" ht="57.75" customHeight="1" thickBot="1" x14ac:dyDescent="0.3">
      <c r="A9" s="8" t="s">
        <v>34</v>
      </c>
      <c r="B9" s="377" t="s">
        <v>35</v>
      </c>
      <c r="C9" s="378"/>
      <c r="D9" s="378"/>
      <c r="E9" s="378"/>
      <c r="F9" s="378"/>
      <c r="G9" s="378"/>
      <c r="H9" s="378"/>
      <c r="I9" s="378"/>
      <c r="J9" s="378"/>
      <c r="K9" s="379"/>
      <c r="L9" s="6">
        <v>3</v>
      </c>
    </row>
    <row r="10" spans="1:12" ht="30" customHeight="1" thickBot="1" x14ac:dyDescent="0.3">
      <c r="A10" s="8" t="s">
        <v>36</v>
      </c>
      <c r="B10" s="380" t="s">
        <v>37</v>
      </c>
      <c r="C10" s="381"/>
      <c r="D10" s="381"/>
      <c r="E10" s="381"/>
      <c r="F10" s="7" t="s">
        <v>38</v>
      </c>
      <c r="G10" s="382" t="s">
        <v>39</v>
      </c>
      <c r="H10" s="383"/>
      <c r="I10" s="383"/>
      <c r="J10" s="383"/>
      <c r="K10" s="384"/>
      <c r="L10" s="6">
        <v>4</v>
      </c>
    </row>
    <row r="11" spans="1:12" ht="67.5" customHeight="1" thickBot="1" x14ac:dyDescent="0.3">
      <c r="A11" s="7" t="s">
        <v>40</v>
      </c>
      <c r="B11" s="373" t="s">
        <v>41</v>
      </c>
      <c r="C11" s="375"/>
      <c r="D11" s="7" t="s">
        <v>42</v>
      </c>
      <c r="E11" s="9" t="s">
        <v>43</v>
      </c>
      <c r="F11" s="9" t="s">
        <v>44</v>
      </c>
      <c r="G11" s="9" t="s">
        <v>45</v>
      </c>
      <c r="H11" s="9" t="s">
        <v>46</v>
      </c>
      <c r="I11" s="9" t="s">
        <v>47</v>
      </c>
      <c r="J11" s="9" t="s">
        <v>48</v>
      </c>
      <c r="K11" s="9"/>
      <c r="L11" s="6">
        <v>5</v>
      </c>
    </row>
    <row r="12" spans="1:12" ht="117" customHeight="1" thickBot="1" x14ac:dyDescent="0.3">
      <c r="A12" s="7" t="s">
        <v>49</v>
      </c>
      <c r="B12" s="385" t="s">
        <v>50</v>
      </c>
      <c r="C12" s="386"/>
      <c r="D12" s="386"/>
      <c r="E12" s="386"/>
      <c r="F12" s="386"/>
      <c r="G12" s="7" t="s">
        <v>51</v>
      </c>
      <c r="H12" s="385" t="s">
        <v>43</v>
      </c>
      <c r="I12" s="386"/>
      <c r="J12" s="386"/>
      <c r="K12" s="387"/>
      <c r="L12" s="6">
        <v>6</v>
      </c>
    </row>
    <row r="13" spans="1:12" ht="60" customHeight="1" thickBot="1" x14ac:dyDescent="0.3">
      <c r="A13" s="7" t="s">
        <v>52</v>
      </c>
      <c r="B13" s="385" t="s">
        <v>53</v>
      </c>
      <c r="C13" s="386"/>
      <c r="D13" s="386"/>
      <c r="E13" s="386"/>
      <c r="F13" s="386"/>
      <c r="G13" s="386"/>
      <c r="H13" s="386"/>
      <c r="I13" s="387"/>
      <c r="J13" s="7" t="s">
        <v>54</v>
      </c>
      <c r="K13" s="10" t="s">
        <v>55</v>
      </c>
      <c r="L13" s="11">
        <v>7</v>
      </c>
    </row>
    <row r="14" spans="1:12" ht="51.75" customHeight="1" thickBot="1" x14ac:dyDescent="0.3">
      <c r="A14" s="7" t="s">
        <v>56</v>
      </c>
      <c r="B14" s="388" t="s">
        <v>57</v>
      </c>
      <c r="C14" s="389"/>
      <c r="D14" s="7" t="s">
        <v>58</v>
      </c>
      <c r="E14" s="12" t="s">
        <v>59</v>
      </c>
      <c r="F14" s="7" t="s">
        <v>60</v>
      </c>
      <c r="G14" s="13">
        <v>0</v>
      </c>
      <c r="H14" s="7" t="s">
        <v>61</v>
      </c>
      <c r="I14" s="14">
        <v>1</v>
      </c>
      <c r="J14" s="7" t="s">
        <v>62</v>
      </c>
      <c r="K14" s="15" t="s">
        <v>63</v>
      </c>
      <c r="L14" s="11">
        <v>8</v>
      </c>
    </row>
    <row r="15" spans="1:12" ht="45" customHeight="1" thickBot="1" x14ac:dyDescent="0.3">
      <c r="A15" s="16" t="s">
        <v>64</v>
      </c>
      <c r="B15" s="17" t="s">
        <v>65</v>
      </c>
      <c r="C15" s="18">
        <v>2021</v>
      </c>
      <c r="D15" s="19"/>
      <c r="E15" s="19"/>
      <c r="F15" s="20" t="s">
        <v>66</v>
      </c>
      <c r="G15" s="21">
        <v>2021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Certificación obtenida del INVIMA</v>
      </c>
      <c r="B17" s="398"/>
      <c r="C17" s="399"/>
      <c r="D17" s="400"/>
      <c r="E17" s="399"/>
      <c r="F17" s="400"/>
      <c r="G17" s="399"/>
      <c r="H17" s="400"/>
      <c r="I17" s="399"/>
      <c r="J17" s="400"/>
      <c r="K17" s="401"/>
      <c r="L17" s="395"/>
    </row>
    <row r="18" spans="1:12" ht="21.75" customHeight="1" x14ac:dyDescent="0.25">
      <c r="A18" s="397" t="str">
        <f>+F11</f>
        <v>Variable 2</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17">
        <v>1</v>
      </c>
      <c r="D25" s="36">
        <v>1</v>
      </c>
      <c r="E25" s="37"/>
      <c r="F25" s="37"/>
      <c r="G25" s="38">
        <v>1</v>
      </c>
      <c r="H25" s="38"/>
      <c r="I25" s="32"/>
      <c r="J25" s="39"/>
      <c r="K25" s="34"/>
      <c r="L25" s="416"/>
    </row>
    <row r="26" spans="1:12" ht="15.75" customHeight="1" x14ac:dyDescent="0.25">
      <c r="A26" s="432"/>
      <c r="B26" s="40">
        <v>2</v>
      </c>
      <c r="C26" s="417"/>
      <c r="D26" s="36">
        <v>1</v>
      </c>
      <c r="E26" s="37"/>
      <c r="F26" s="37"/>
      <c r="G26" s="38">
        <v>1</v>
      </c>
      <c r="H26" s="38"/>
      <c r="I26" s="32"/>
      <c r="J26" s="39"/>
      <c r="K26" s="34"/>
      <c r="L26" s="416"/>
    </row>
    <row r="27" spans="1:12" ht="17.25" customHeight="1" x14ac:dyDescent="0.3">
      <c r="A27" s="432"/>
      <c r="B27" s="40">
        <v>3</v>
      </c>
      <c r="C27" s="417"/>
      <c r="D27" s="41">
        <v>1</v>
      </c>
      <c r="E27" s="37"/>
      <c r="F27" s="37"/>
      <c r="G27" s="38">
        <v>1</v>
      </c>
      <c r="H27" s="38"/>
      <c r="I27" s="42"/>
      <c r="J27" s="39"/>
      <c r="K27" s="34"/>
      <c r="L27" s="416"/>
    </row>
    <row r="28" spans="1:12" ht="16.5" customHeight="1" thickBot="1" x14ac:dyDescent="0.3">
      <c r="A28" s="433"/>
      <c r="B28" s="43">
        <v>4</v>
      </c>
      <c r="C28" s="418"/>
      <c r="D28" s="44">
        <v>1</v>
      </c>
      <c r="E28" s="45">
        <v>0</v>
      </c>
      <c r="F28" s="45">
        <v>0</v>
      </c>
      <c r="G28" s="46">
        <v>1</v>
      </c>
      <c r="H28" s="46"/>
      <c r="I28" s="47"/>
      <c r="J28" s="48"/>
      <c r="K28" s="49"/>
      <c r="L28" s="416"/>
    </row>
    <row r="29" spans="1:12" ht="53.25" customHeight="1" x14ac:dyDescent="0.25">
      <c r="A29" s="50" t="s">
        <v>84</v>
      </c>
      <c r="B29" s="419" t="s">
        <v>85</v>
      </c>
      <c r="C29" s="419"/>
      <c r="D29" s="419"/>
      <c r="E29" s="419"/>
      <c r="F29" s="419"/>
      <c r="G29" s="419"/>
      <c r="H29" s="419"/>
      <c r="I29" s="419"/>
      <c r="J29" s="419"/>
      <c r="K29" s="419"/>
      <c r="L29" s="51">
        <v>12</v>
      </c>
    </row>
    <row r="30" spans="1:12" ht="115.5" customHeight="1" thickBot="1" x14ac:dyDescent="0.3">
      <c r="A30" s="7" t="s">
        <v>86</v>
      </c>
      <c r="B30" s="420"/>
      <c r="C30" s="421"/>
      <c r="D30" s="421"/>
      <c r="E30" s="421"/>
      <c r="F30" s="421"/>
      <c r="G30" s="421"/>
      <c r="H30" s="421"/>
      <c r="I30" s="421"/>
      <c r="J30" s="421"/>
      <c r="K30" s="422"/>
      <c r="L30" s="52">
        <v>13</v>
      </c>
    </row>
    <row r="31" spans="1:12" ht="30.75" customHeight="1" x14ac:dyDescent="0.25">
      <c r="A31" s="423" t="s">
        <v>87</v>
      </c>
      <c r="B31" s="407" t="s">
        <v>88</v>
      </c>
      <c r="C31" s="407"/>
      <c r="D31" s="424" t="s">
        <v>89</v>
      </c>
      <c r="E31" s="424"/>
      <c r="F31" s="424"/>
      <c r="G31" s="424"/>
      <c r="H31" s="53" t="s">
        <v>90</v>
      </c>
      <c r="I31" s="425" t="s">
        <v>91</v>
      </c>
      <c r="J31" s="425"/>
      <c r="K31" s="425"/>
      <c r="L31" s="426">
        <v>14</v>
      </c>
    </row>
    <row r="32" spans="1:12" ht="36" customHeight="1" x14ac:dyDescent="0.25">
      <c r="A32" s="423"/>
      <c r="B32" s="429" t="s">
        <v>38</v>
      </c>
      <c r="C32" s="429"/>
      <c r="D32" s="442" t="s">
        <v>92</v>
      </c>
      <c r="E32" s="443"/>
      <c r="F32" s="443"/>
      <c r="G32" s="444"/>
      <c r="H32" s="53" t="s">
        <v>93</v>
      </c>
      <c r="I32" s="445" t="s">
        <v>94</v>
      </c>
      <c r="J32" s="425"/>
      <c r="K32" s="425"/>
      <c r="L32" s="427"/>
    </row>
    <row r="33" spans="1:12" ht="30.75" customHeight="1" thickBot="1" x14ac:dyDescent="0.3">
      <c r="A33" s="423"/>
      <c r="B33" s="407" t="s">
        <v>95</v>
      </c>
      <c r="C33" s="407"/>
      <c r="D33" s="446"/>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54" t="s">
        <v>90</v>
      </c>
      <c r="I34" s="408" t="s">
        <v>134</v>
      </c>
      <c r="J34" s="409"/>
      <c r="K34" s="410"/>
      <c r="L34" s="435">
        <v>15</v>
      </c>
    </row>
    <row r="35" spans="1:12" ht="30.75" customHeight="1" thickBot="1" x14ac:dyDescent="0.3">
      <c r="A35" s="406"/>
      <c r="B35" s="437" t="s">
        <v>93</v>
      </c>
      <c r="C35" s="437"/>
      <c r="D35" s="438" t="s">
        <v>135</v>
      </c>
      <c r="E35" s="439"/>
      <c r="F35" s="439"/>
      <c r="G35" s="440"/>
      <c r="H35" s="55" t="s">
        <v>95</v>
      </c>
      <c r="I35" s="441" t="s">
        <v>136</v>
      </c>
      <c r="J35" s="439"/>
      <c r="K35" s="440"/>
      <c r="L35" s="436"/>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100-000000000000}"/>
    <hyperlink ref="A1" location="Índice!A1" display="Volver" xr:uid="{00000000-0004-0000-0100-000001000000}"/>
    <hyperlink ref="D35" r:id="rId2" display="wcastro@ins.gov.co/svillarreal@ins.gov.co" xr:uid="{00000000-0004-0000-01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35"/>
  <sheetViews>
    <sheetView showGridLines="0" showWhiteSpace="0" view="pageBreakPreview" zoomScaleNormal="70" zoomScaleSheetLayoutView="100" workbookViewId="0"/>
  </sheetViews>
  <sheetFormatPr baseColWidth="10" defaultRowHeight="15" x14ac:dyDescent="0.25"/>
  <cols>
    <col min="1" max="1" width="23.42578125" customWidth="1"/>
    <col min="2" max="2" width="13.7109375" customWidth="1"/>
    <col min="3" max="5" width="20.85546875" customWidth="1"/>
    <col min="6" max="10" width="21.42578125" customWidth="1"/>
    <col min="11" max="11" width="26.285156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345</v>
      </c>
      <c r="C7" s="511"/>
      <c r="D7" s="511"/>
      <c r="E7" s="511"/>
      <c r="F7" s="5" t="s">
        <v>30</v>
      </c>
      <c r="G7" s="370" t="s">
        <v>289</v>
      </c>
      <c r="H7" s="371"/>
      <c r="I7" s="371"/>
      <c r="J7" s="371"/>
      <c r="K7" s="372"/>
      <c r="L7" s="6">
        <v>1</v>
      </c>
    </row>
    <row r="8" spans="1:12" ht="57" customHeight="1" thickBot="1" x14ac:dyDescent="0.3">
      <c r="A8" s="7" t="s">
        <v>32</v>
      </c>
      <c r="B8" s="373" t="s">
        <v>290</v>
      </c>
      <c r="C8" s="374"/>
      <c r="D8" s="374"/>
      <c r="E8" s="375"/>
      <c r="F8" s="373"/>
      <c r="G8" s="374"/>
      <c r="H8" s="375"/>
      <c r="I8" s="373"/>
      <c r="J8" s="374"/>
      <c r="K8" s="376"/>
      <c r="L8" s="6">
        <v>2</v>
      </c>
    </row>
    <row r="9" spans="1:12" ht="57.75" customHeight="1" thickBot="1" x14ac:dyDescent="0.3">
      <c r="A9" s="8" t="s">
        <v>34</v>
      </c>
      <c r="B9" s="512" t="s">
        <v>346</v>
      </c>
      <c r="C9" s="513"/>
      <c r="D9" s="513"/>
      <c r="E9" s="513"/>
      <c r="F9" s="513"/>
      <c r="G9" s="513"/>
      <c r="H9" s="513"/>
      <c r="I9" s="513"/>
      <c r="J9" s="513"/>
      <c r="K9" s="514"/>
      <c r="L9" s="6">
        <v>3</v>
      </c>
    </row>
    <row r="10" spans="1:12" ht="30" customHeight="1" thickBot="1" x14ac:dyDescent="0.3">
      <c r="A10" s="8" t="s">
        <v>36</v>
      </c>
      <c r="B10" s="380" t="s">
        <v>332</v>
      </c>
      <c r="C10" s="381"/>
      <c r="D10" s="381"/>
      <c r="E10" s="381"/>
      <c r="F10" s="7" t="s">
        <v>38</v>
      </c>
      <c r="G10" s="382" t="s">
        <v>293</v>
      </c>
      <c r="H10" s="383"/>
      <c r="I10" s="383"/>
      <c r="J10" s="383"/>
      <c r="K10" s="384"/>
      <c r="L10" s="6">
        <v>4</v>
      </c>
    </row>
    <row r="11" spans="1:12" ht="67.5" customHeight="1" thickBot="1" x14ac:dyDescent="0.3">
      <c r="A11" s="7" t="s">
        <v>40</v>
      </c>
      <c r="B11" s="373" t="s">
        <v>149</v>
      </c>
      <c r="C11" s="375"/>
      <c r="D11" s="7" t="s">
        <v>42</v>
      </c>
      <c r="E11" s="9" t="s">
        <v>347</v>
      </c>
      <c r="F11" s="9" t="s">
        <v>44</v>
      </c>
      <c r="G11" s="9" t="s">
        <v>45</v>
      </c>
      <c r="H11" s="9" t="s">
        <v>46</v>
      </c>
      <c r="I11" s="9" t="s">
        <v>47</v>
      </c>
      <c r="J11" s="9" t="s">
        <v>48</v>
      </c>
      <c r="K11" s="9"/>
      <c r="L11" s="6">
        <v>5</v>
      </c>
    </row>
    <row r="12" spans="1:12" ht="117" customHeight="1" thickBot="1" x14ac:dyDescent="0.3">
      <c r="A12" s="7" t="s">
        <v>49</v>
      </c>
      <c r="B12" s="515" t="s">
        <v>348</v>
      </c>
      <c r="C12" s="516"/>
      <c r="D12" s="516"/>
      <c r="E12" s="516"/>
      <c r="F12" s="516"/>
      <c r="G12" s="7" t="s">
        <v>51</v>
      </c>
      <c r="H12" s="515" t="s">
        <v>349</v>
      </c>
      <c r="I12" s="516"/>
      <c r="J12" s="516"/>
      <c r="K12" s="517"/>
      <c r="L12" s="6">
        <v>6</v>
      </c>
    </row>
    <row r="13" spans="1:12" ht="60" customHeight="1" thickBot="1" x14ac:dyDescent="0.3">
      <c r="A13" s="7" t="s">
        <v>52</v>
      </c>
      <c r="B13" s="515" t="s">
        <v>350</v>
      </c>
      <c r="C13" s="516"/>
      <c r="D13" s="516"/>
      <c r="E13" s="516"/>
      <c r="F13" s="516"/>
      <c r="G13" s="516"/>
      <c r="H13" s="516"/>
      <c r="I13" s="517"/>
      <c r="J13" s="7" t="s">
        <v>54</v>
      </c>
      <c r="K13" s="99" t="s">
        <v>351</v>
      </c>
      <c r="L13" s="11">
        <v>7</v>
      </c>
    </row>
    <row r="14" spans="1:12" ht="51.75" customHeight="1" thickBot="1" x14ac:dyDescent="0.3">
      <c r="A14" s="7" t="s">
        <v>56</v>
      </c>
      <c r="B14" s="388" t="s">
        <v>156</v>
      </c>
      <c r="C14" s="389"/>
      <c r="D14" s="7" t="s">
        <v>58</v>
      </c>
      <c r="E14" s="100" t="s">
        <v>157</v>
      </c>
      <c r="F14" s="7" t="s">
        <v>60</v>
      </c>
      <c r="G14" s="13">
        <v>0</v>
      </c>
      <c r="H14" s="7" t="s">
        <v>61</v>
      </c>
      <c r="I14" s="14">
        <v>977</v>
      </c>
      <c r="J14" s="7" t="s">
        <v>62</v>
      </c>
      <c r="K14" s="164" t="s">
        <v>352</v>
      </c>
      <c r="L14" s="11">
        <v>8</v>
      </c>
    </row>
    <row r="15" spans="1:12" ht="45" customHeight="1" thickBot="1" x14ac:dyDescent="0.3">
      <c r="A15" s="16" t="s">
        <v>64</v>
      </c>
      <c r="B15" s="17" t="s">
        <v>65</v>
      </c>
      <c r="C15" s="102">
        <v>2021</v>
      </c>
      <c r="D15" s="19"/>
      <c r="E15" s="19"/>
      <c r="F15" s="20" t="s">
        <v>66</v>
      </c>
      <c r="G15" s="21">
        <v>2022</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Auditoria PREAD SDA:Puntaje final</v>
      </c>
      <c r="B17" s="398"/>
      <c r="C17" s="399"/>
      <c r="D17" s="400"/>
      <c r="E17" s="399"/>
      <c r="F17" s="400"/>
      <c r="G17" s="399"/>
      <c r="H17" s="400"/>
      <c r="I17" s="399"/>
      <c r="J17" s="400"/>
      <c r="K17" s="401"/>
      <c r="L17" s="395"/>
    </row>
    <row r="18" spans="1:12" ht="21.75" customHeight="1" x14ac:dyDescent="0.25">
      <c r="A18" s="397" t="str">
        <f>+F11</f>
        <v>Variable 2</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17"/>
      <c r="D25" s="123"/>
      <c r="E25" s="38"/>
      <c r="F25" s="103"/>
      <c r="G25" s="103"/>
      <c r="H25" s="103"/>
      <c r="I25" s="32"/>
      <c r="J25" s="39"/>
      <c r="K25" s="34"/>
      <c r="L25" s="416"/>
    </row>
    <row r="26" spans="1:12" ht="15.75" customHeight="1" x14ac:dyDescent="0.25">
      <c r="A26" s="432"/>
      <c r="B26" s="40">
        <v>2</v>
      </c>
      <c r="C26" s="417"/>
      <c r="D26" s="125"/>
      <c r="E26" s="103"/>
      <c r="F26" s="103"/>
      <c r="G26" s="103"/>
      <c r="H26" s="103"/>
      <c r="I26" s="32"/>
      <c r="J26" s="39"/>
      <c r="K26" s="34"/>
      <c r="L26" s="416"/>
    </row>
    <row r="27" spans="1:12" ht="17.25" customHeight="1" x14ac:dyDescent="0.3">
      <c r="A27" s="432"/>
      <c r="B27" s="40">
        <v>3</v>
      </c>
      <c r="C27" s="417"/>
      <c r="D27" s="125"/>
      <c r="E27" s="103"/>
      <c r="F27" s="103"/>
      <c r="G27" s="103"/>
      <c r="H27" s="103"/>
      <c r="I27" s="42"/>
      <c r="J27" s="39"/>
      <c r="K27" s="34"/>
      <c r="L27" s="416"/>
    </row>
    <row r="28" spans="1:12" ht="16.5" customHeight="1" thickBot="1" x14ac:dyDescent="0.3">
      <c r="A28" s="433"/>
      <c r="B28" s="43">
        <v>4</v>
      </c>
      <c r="C28" s="418"/>
      <c r="D28" s="141">
        <v>800</v>
      </c>
      <c r="E28" s="38">
        <v>799</v>
      </c>
      <c r="F28" s="103">
        <v>800</v>
      </c>
      <c r="G28" s="103">
        <v>801</v>
      </c>
      <c r="H28" s="103">
        <f>I17</f>
        <v>0</v>
      </c>
      <c r="I28" s="47"/>
      <c r="J28" s="48"/>
      <c r="K28" s="49"/>
      <c r="L28" s="416"/>
    </row>
    <row r="29" spans="1:12" ht="53.25" customHeight="1" x14ac:dyDescent="0.25">
      <c r="A29" s="50" t="s">
        <v>84</v>
      </c>
      <c r="B29" s="542" t="s">
        <v>353</v>
      </c>
      <c r="C29" s="542"/>
      <c r="D29" s="542"/>
      <c r="E29" s="542"/>
      <c r="F29" s="542"/>
      <c r="G29" s="542"/>
      <c r="H29" s="542"/>
      <c r="I29" s="542"/>
      <c r="J29" s="542"/>
      <c r="K29" s="542"/>
      <c r="L29" s="51">
        <v>12</v>
      </c>
    </row>
    <row r="30" spans="1:12" ht="115.5" customHeight="1" thickBot="1" x14ac:dyDescent="0.3">
      <c r="A30" s="7" t="s">
        <v>86</v>
      </c>
      <c r="B30" s="420" t="s">
        <v>339</v>
      </c>
      <c r="C30" s="421"/>
      <c r="D30" s="421"/>
      <c r="E30" s="421"/>
      <c r="F30" s="421"/>
      <c r="G30" s="421"/>
      <c r="H30" s="421"/>
      <c r="I30" s="421"/>
      <c r="J30" s="421"/>
      <c r="K30" s="422"/>
      <c r="L30" s="52">
        <v>13</v>
      </c>
    </row>
    <row r="31" spans="1:12" ht="30.75" customHeight="1" x14ac:dyDescent="0.25">
      <c r="A31" s="423" t="s">
        <v>87</v>
      </c>
      <c r="B31" s="407" t="s">
        <v>88</v>
      </c>
      <c r="C31" s="407"/>
      <c r="D31" s="425" t="s">
        <v>340</v>
      </c>
      <c r="E31" s="425"/>
      <c r="F31" s="425"/>
      <c r="G31" s="425"/>
      <c r="H31" s="53" t="s">
        <v>90</v>
      </c>
      <c r="I31" s="425" t="s">
        <v>341</v>
      </c>
      <c r="J31" s="425"/>
      <c r="K31" s="425"/>
      <c r="L31" s="426">
        <v>14</v>
      </c>
    </row>
    <row r="32" spans="1:12" ht="36" customHeight="1" x14ac:dyDescent="0.25">
      <c r="A32" s="423"/>
      <c r="B32" s="429" t="s">
        <v>38</v>
      </c>
      <c r="C32" s="429"/>
      <c r="D32" s="458" t="s">
        <v>354</v>
      </c>
      <c r="E32" s="459"/>
      <c r="F32" s="459"/>
      <c r="G32" s="460"/>
      <c r="H32" s="53" t="s">
        <v>93</v>
      </c>
      <c r="I32" s="445" t="s">
        <v>343</v>
      </c>
      <c r="J32" s="425"/>
      <c r="K32" s="425"/>
      <c r="L32" s="427"/>
    </row>
    <row r="33" spans="1:12" ht="30.75" customHeight="1" thickBot="1" x14ac:dyDescent="0.3">
      <c r="A33" s="423"/>
      <c r="B33" s="407" t="s">
        <v>95</v>
      </c>
      <c r="C33" s="407"/>
      <c r="D33" s="446" t="s">
        <v>344</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53"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300-000000000000}"/>
    <hyperlink ref="D35" r:id="rId2" display="wcastro@ins.gov.co/svillarreal@ins.gov.co" xr:uid="{00000000-0004-0000-1300-000001000000}"/>
    <hyperlink ref="A1" location="Índice!A1" display="Volver" xr:uid="{00000000-0004-0000-13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35"/>
  <sheetViews>
    <sheetView showGridLines="0" showWhiteSpace="0" view="pageBreakPreview" zoomScale="85" zoomScaleNormal="70" zoomScaleSheetLayoutView="85"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42578125" style="116" customWidth="1"/>
    <col min="257" max="257" width="23.42578125" customWidth="1"/>
    <col min="258" max="258" width="13.7109375" customWidth="1"/>
    <col min="259" max="261" width="20.85546875" customWidth="1"/>
    <col min="262" max="267" width="21.42578125" customWidth="1"/>
    <col min="268" max="268" width="4" customWidth="1"/>
    <col min="269" max="269" width="11.42578125" customWidth="1"/>
    <col min="513" max="513" width="23.42578125" customWidth="1"/>
    <col min="514" max="514" width="13.7109375" customWidth="1"/>
    <col min="515" max="517" width="20.85546875" customWidth="1"/>
    <col min="518" max="523" width="21.42578125" customWidth="1"/>
    <col min="524" max="524" width="4" customWidth="1"/>
    <col min="525" max="525" width="11.42578125" customWidth="1"/>
    <col min="769" max="769" width="23.42578125" customWidth="1"/>
    <col min="770" max="770" width="13.7109375" customWidth="1"/>
    <col min="771" max="773" width="20.85546875" customWidth="1"/>
    <col min="774" max="779" width="21.42578125" customWidth="1"/>
    <col min="780" max="780" width="4" customWidth="1"/>
    <col min="781" max="781" width="11.42578125" customWidth="1"/>
    <col min="1025" max="1025" width="23.42578125" customWidth="1"/>
    <col min="1026" max="1026" width="13.7109375" customWidth="1"/>
    <col min="1027" max="1029" width="20.85546875" customWidth="1"/>
    <col min="1030" max="1035" width="21.42578125" customWidth="1"/>
    <col min="1036" max="1036" width="4" customWidth="1"/>
    <col min="1037" max="1037" width="11.42578125" customWidth="1"/>
    <col min="1281" max="1281" width="23.42578125" customWidth="1"/>
    <col min="1282" max="1282" width="13.7109375" customWidth="1"/>
    <col min="1283" max="1285" width="20.85546875" customWidth="1"/>
    <col min="1286" max="1291" width="21.42578125" customWidth="1"/>
    <col min="1292" max="1292" width="4" customWidth="1"/>
    <col min="1293" max="1293" width="11.42578125" customWidth="1"/>
    <col min="1537" max="1537" width="23.42578125" customWidth="1"/>
    <col min="1538" max="1538" width="13.7109375" customWidth="1"/>
    <col min="1539" max="1541" width="20.85546875" customWidth="1"/>
    <col min="1542" max="1547" width="21.42578125" customWidth="1"/>
    <col min="1548" max="1548" width="4" customWidth="1"/>
    <col min="1549" max="1549" width="11.42578125" customWidth="1"/>
    <col min="1793" max="1793" width="23.42578125" customWidth="1"/>
    <col min="1794" max="1794" width="13.7109375" customWidth="1"/>
    <col min="1795" max="1797" width="20.85546875" customWidth="1"/>
    <col min="1798" max="1803" width="21.42578125" customWidth="1"/>
    <col min="1804" max="1804" width="4" customWidth="1"/>
    <col min="1805" max="1805" width="11.42578125" customWidth="1"/>
    <col min="2049" max="2049" width="23.42578125" customWidth="1"/>
    <col min="2050" max="2050" width="13.7109375" customWidth="1"/>
    <col min="2051" max="2053" width="20.85546875" customWidth="1"/>
    <col min="2054" max="2059" width="21.42578125" customWidth="1"/>
    <col min="2060" max="2060" width="4" customWidth="1"/>
    <col min="2061" max="2061" width="11.42578125" customWidth="1"/>
    <col min="2305" max="2305" width="23.42578125" customWidth="1"/>
    <col min="2306" max="2306" width="13.7109375" customWidth="1"/>
    <col min="2307" max="2309" width="20.85546875" customWidth="1"/>
    <col min="2310" max="2315" width="21.42578125" customWidth="1"/>
    <col min="2316" max="2316" width="4" customWidth="1"/>
    <col min="2317" max="2317" width="11.42578125" customWidth="1"/>
    <col min="2561" max="2561" width="23.42578125" customWidth="1"/>
    <col min="2562" max="2562" width="13.7109375" customWidth="1"/>
    <col min="2563" max="2565" width="20.85546875" customWidth="1"/>
    <col min="2566" max="2571" width="21.42578125" customWidth="1"/>
    <col min="2572" max="2572" width="4" customWidth="1"/>
    <col min="2573" max="2573" width="11.42578125" customWidth="1"/>
    <col min="2817" max="2817" width="23.42578125" customWidth="1"/>
    <col min="2818" max="2818" width="13.7109375" customWidth="1"/>
    <col min="2819" max="2821" width="20.85546875" customWidth="1"/>
    <col min="2822" max="2827" width="21.42578125" customWidth="1"/>
    <col min="2828" max="2828" width="4" customWidth="1"/>
    <col min="2829" max="2829" width="11.42578125" customWidth="1"/>
    <col min="3073" max="3073" width="23.42578125" customWidth="1"/>
    <col min="3074" max="3074" width="13.7109375" customWidth="1"/>
    <col min="3075" max="3077" width="20.85546875" customWidth="1"/>
    <col min="3078" max="3083" width="21.42578125" customWidth="1"/>
    <col min="3084" max="3084" width="4" customWidth="1"/>
    <col min="3085" max="3085" width="11.42578125" customWidth="1"/>
    <col min="3329" max="3329" width="23.42578125" customWidth="1"/>
    <col min="3330" max="3330" width="13.7109375" customWidth="1"/>
    <col min="3331" max="3333" width="20.85546875" customWidth="1"/>
    <col min="3334" max="3339" width="21.42578125" customWidth="1"/>
    <col min="3340" max="3340" width="4" customWidth="1"/>
    <col min="3341" max="3341" width="11.42578125" customWidth="1"/>
    <col min="3585" max="3585" width="23.42578125" customWidth="1"/>
    <col min="3586" max="3586" width="13.7109375" customWidth="1"/>
    <col min="3587" max="3589" width="20.85546875" customWidth="1"/>
    <col min="3590" max="3595" width="21.42578125" customWidth="1"/>
    <col min="3596" max="3596" width="4" customWidth="1"/>
    <col min="3597" max="3597" width="11.42578125" customWidth="1"/>
    <col min="3841" max="3841" width="23.42578125" customWidth="1"/>
    <col min="3842" max="3842" width="13.7109375" customWidth="1"/>
    <col min="3843" max="3845" width="20.85546875" customWidth="1"/>
    <col min="3846" max="3851" width="21.42578125" customWidth="1"/>
    <col min="3852" max="3852" width="4" customWidth="1"/>
    <col min="3853" max="3853" width="11.42578125" customWidth="1"/>
    <col min="4097" max="4097" width="23.42578125" customWidth="1"/>
    <col min="4098" max="4098" width="13.7109375" customWidth="1"/>
    <col min="4099" max="4101" width="20.85546875" customWidth="1"/>
    <col min="4102" max="4107" width="21.42578125" customWidth="1"/>
    <col min="4108" max="4108" width="4" customWidth="1"/>
    <col min="4109" max="4109" width="11.42578125" customWidth="1"/>
    <col min="4353" max="4353" width="23.42578125" customWidth="1"/>
    <col min="4354" max="4354" width="13.7109375" customWidth="1"/>
    <col min="4355" max="4357" width="20.85546875" customWidth="1"/>
    <col min="4358" max="4363" width="21.42578125" customWidth="1"/>
    <col min="4364" max="4364" width="4" customWidth="1"/>
    <col min="4365" max="4365" width="11.42578125" customWidth="1"/>
    <col min="4609" max="4609" width="23.42578125" customWidth="1"/>
    <col min="4610" max="4610" width="13.7109375" customWidth="1"/>
    <col min="4611" max="4613" width="20.85546875" customWidth="1"/>
    <col min="4614" max="4619" width="21.42578125" customWidth="1"/>
    <col min="4620" max="4620" width="4" customWidth="1"/>
    <col min="4621" max="4621" width="11.42578125" customWidth="1"/>
    <col min="4865" max="4865" width="23.42578125" customWidth="1"/>
    <col min="4866" max="4866" width="13.7109375" customWidth="1"/>
    <col min="4867" max="4869" width="20.85546875" customWidth="1"/>
    <col min="4870" max="4875" width="21.42578125" customWidth="1"/>
    <col min="4876" max="4876" width="4" customWidth="1"/>
    <col min="4877" max="4877" width="11.42578125" customWidth="1"/>
    <col min="5121" max="5121" width="23.42578125" customWidth="1"/>
    <col min="5122" max="5122" width="13.7109375" customWidth="1"/>
    <col min="5123" max="5125" width="20.85546875" customWidth="1"/>
    <col min="5126" max="5131" width="21.42578125" customWidth="1"/>
    <col min="5132" max="5132" width="4" customWidth="1"/>
    <col min="5133" max="5133" width="11.42578125" customWidth="1"/>
    <col min="5377" max="5377" width="23.42578125" customWidth="1"/>
    <col min="5378" max="5378" width="13.7109375" customWidth="1"/>
    <col min="5379" max="5381" width="20.85546875" customWidth="1"/>
    <col min="5382" max="5387" width="21.42578125" customWidth="1"/>
    <col min="5388" max="5388" width="4" customWidth="1"/>
    <col min="5389" max="5389" width="11.42578125" customWidth="1"/>
    <col min="5633" max="5633" width="23.42578125" customWidth="1"/>
    <col min="5634" max="5634" width="13.7109375" customWidth="1"/>
    <col min="5635" max="5637" width="20.85546875" customWidth="1"/>
    <col min="5638" max="5643" width="21.42578125" customWidth="1"/>
    <col min="5644" max="5644" width="4" customWidth="1"/>
    <col min="5645" max="5645" width="11.42578125" customWidth="1"/>
    <col min="5889" max="5889" width="23.42578125" customWidth="1"/>
    <col min="5890" max="5890" width="13.7109375" customWidth="1"/>
    <col min="5891" max="5893" width="20.85546875" customWidth="1"/>
    <col min="5894" max="5899" width="21.42578125" customWidth="1"/>
    <col min="5900" max="5900" width="4" customWidth="1"/>
    <col min="5901" max="5901" width="11.42578125" customWidth="1"/>
    <col min="6145" max="6145" width="23.42578125" customWidth="1"/>
    <col min="6146" max="6146" width="13.7109375" customWidth="1"/>
    <col min="6147" max="6149" width="20.85546875" customWidth="1"/>
    <col min="6150" max="6155" width="21.42578125" customWidth="1"/>
    <col min="6156" max="6156" width="4" customWidth="1"/>
    <col min="6157" max="6157" width="11.42578125" customWidth="1"/>
    <col min="6401" max="6401" width="23.42578125" customWidth="1"/>
    <col min="6402" max="6402" width="13.7109375" customWidth="1"/>
    <col min="6403" max="6405" width="20.85546875" customWidth="1"/>
    <col min="6406" max="6411" width="21.42578125" customWidth="1"/>
    <col min="6412" max="6412" width="4" customWidth="1"/>
    <col min="6413" max="6413" width="11.42578125" customWidth="1"/>
    <col min="6657" max="6657" width="23.42578125" customWidth="1"/>
    <col min="6658" max="6658" width="13.7109375" customWidth="1"/>
    <col min="6659" max="6661" width="20.85546875" customWidth="1"/>
    <col min="6662" max="6667" width="21.42578125" customWidth="1"/>
    <col min="6668" max="6668" width="4" customWidth="1"/>
    <col min="6669" max="6669" width="11.42578125" customWidth="1"/>
    <col min="6913" max="6913" width="23.42578125" customWidth="1"/>
    <col min="6914" max="6914" width="13.7109375" customWidth="1"/>
    <col min="6915" max="6917" width="20.85546875" customWidth="1"/>
    <col min="6918" max="6923" width="21.42578125" customWidth="1"/>
    <col min="6924" max="6924" width="4" customWidth="1"/>
    <col min="6925" max="6925" width="11.42578125" customWidth="1"/>
    <col min="7169" max="7169" width="23.42578125" customWidth="1"/>
    <col min="7170" max="7170" width="13.7109375" customWidth="1"/>
    <col min="7171" max="7173" width="20.85546875" customWidth="1"/>
    <col min="7174" max="7179" width="21.42578125" customWidth="1"/>
    <col min="7180" max="7180" width="4" customWidth="1"/>
    <col min="7181" max="7181" width="11.42578125" customWidth="1"/>
    <col min="7425" max="7425" width="23.42578125" customWidth="1"/>
    <col min="7426" max="7426" width="13.7109375" customWidth="1"/>
    <col min="7427" max="7429" width="20.85546875" customWidth="1"/>
    <col min="7430" max="7435" width="21.42578125" customWidth="1"/>
    <col min="7436" max="7436" width="4" customWidth="1"/>
    <col min="7437" max="7437" width="11.42578125" customWidth="1"/>
    <col min="7681" max="7681" width="23.42578125" customWidth="1"/>
    <col min="7682" max="7682" width="13.7109375" customWidth="1"/>
    <col min="7683" max="7685" width="20.85546875" customWidth="1"/>
    <col min="7686" max="7691" width="21.42578125" customWidth="1"/>
    <col min="7692" max="7692" width="4" customWidth="1"/>
    <col min="7693" max="7693" width="11.42578125" customWidth="1"/>
    <col min="7937" max="7937" width="23.42578125" customWidth="1"/>
    <col min="7938" max="7938" width="13.7109375" customWidth="1"/>
    <col min="7939" max="7941" width="20.85546875" customWidth="1"/>
    <col min="7942" max="7947" width="21.42578125" customWidth="1"/>
    <col min="7948" max="7948" width="4" customWidth="1"/>
    <col min="7949" max="7949" width="11.42578125" customWidth="1"/>
    <col min="8193" max="8193" width="23.42578125" customWidth="1"/>
    <col min="8194" max="8194" width="13.7109375" customWidth="1"/>
    <col min="8195" max="8197" width="20.85546875" customWidth="1"/>
    <col min="8198" max="8203" width="21.42578125" customWidth="1"/>
    <col min="8204" max="8204" width="4" customWidth="1"/>
    <col min="8205" max="8205" width="11.42578125" customWidth="1"/>
    <col min="8449" max="8449" width="23.42578125" customWidth="1"/>
    <col min="8450" max="8450" width="13.7109375" customWidth="1"/>
    <col min="8451" max="8453" width="20.85546875" customWidth="1"/>
    <col min="8454" max="8459" width="21.42578125" customWidth="1"/>
    <col min="8460" max="8460" width="4" customWidth="1"/>
    <col min="8461" max="8461" width="11.42578125" customWidth="1"/>
    <col min="8705" max="8705" width="23.42578125" customWidth="1"/>
    <col min="8706" max="8706" width="13.7109375" customWidth="1"/>
    <col min="8707" max="8709" width="20.85546875" customWidth="1"/>
    <col min="8710" max="8715" width="21.42578125" customWidth="1"/>
    <col min="8716" max="8716" width="4" customWidth="1"/>
    <col min="8717" max="8717" width="11.42578125" customWidth="1"/>
    <col min="8961" max="8961" width="23.42578125" customWidth="1"/>
    <col min="8962" max="8962" width="13.7109375" customWidth="1"/>
    <col min="8963" max="8965" width="20.85546875" customWidth="1"/>
    <col min="8966" max="8971" width="21.42578125" customWidth="1"/>
    <col min="8972" max="8972" width="4" customWidth="1"/>
    <col min="8973" max="8973" width="11.42578125" customWidth="1"/>
    <col min="9217" max="9217" width="23.42578125" customWidth="1"/>
    <col min="9218" max="9218" width="13.7109375" customWidth="1"/>
    <col min="9219" max="9221" width="20.85546875" customWidth="1"/>
    <col min="9222" max="9227" width="21.42578125" customWidth="1"/>
    <col min="9228" max="9228" width="4" customWidth="1"/>
    <col min="9229" max="9229" width="11.42578125" customWidth="1"/>
    <col min="9473" max="9473" width="23.42578125" customWidth="1"/>
    <col min="9474" max="9474" width="13.7109375" customWidth="1"/>
    <col min="9475" max="9477" width="20.85546875" customWidth="1"/>
    <col min="9478" max="9483" width="21.42578125" customWidth="1"/>
    <col min="9484" max="9484" width="4" customWidth="1"/>
    <col min="9485" max="9485" width="11.42578125" customWidth="1"/>
    <col min="9729" max="9729" width="23.42578125" customWidth="1"/>
    <col min="9730" max="9730" width="13.7109375" customWidth="1"/>
    <col min="9731" max="9733" width="20.85546875" customWidth="1"/>
    <col min="9734" max="9739" width="21.42578125" customWidth="1"/>
    <col min="9740" max="9740" width="4" customWidth="1"/>
    <col min="9741" max="9741" width="11.42578125" customWidth="1"/>
    <col min="9985" max="9985" width="23.42578125" customWidth="1"/>
    <col min="9986" max="9986" width="13.7109375" customWidth="1"/>
    <col min="9987" max="9989" width="20.85546875" customWidth="1"/>
    <col min="9990" max="9995" width="21.42578125" customWidth="1"/>
    <col min="9996" max="9996" width="4" customWidth="1"/>
    <col min="9997" max="9997" width="11.42578125" customWidth="1"/>
    <col min="10241" max="10241" width="23.42578125" customWidth="1"/>
    <col min="10242" max="10242" width="13.7109375" customWidth="1"/>
    <col min="10243" max="10245" width="20.85546875" customWidth="1"/>
    <col min="10246" max="10251" width="21.42578125" customWidth="1"/>
    <col min="10252" max="10252" width="4" customWidth="1"/>
    <col min="10253" max="10253" width="11.42578125" customWidth="1"/>
    <col min="10497" max="10497" width="23.42578125" customWidth="1"/>
    <col min="10498" max="10498" width="13.7109375" customWidth="1"/>
    <col min="10499" max="10501" width="20.85546875" customWidth="1"/>
    <col min="10502" max="10507" width="21.42578125" customWidth="1"/>
    <col min="10508" max="10508" width="4" customWidth="1"/>
    <col min="10509" max="10509" width="11.42578125" customWidth="1"/>
    <col min="10753" max="10753" width="23.42578125" customWidth="1"/>
    <col min="10754" max="10754" width="13.7109375" customWidth="1"/>
    <col min="10755" max="10757" width="20.85546875" customWidth="1"/>
    <col min="10758" max="10763" width="21.42578125" customWidth="1"/>
    <col min="10764" max="10764" width="4" customWidth="1"/>
    <col min="10765" max="10765" width="11.42578125" customWidth="1"/>
    <col min="11009" max="11009" width="23.42578125" customWidth="1"/>
    <col min="11010" max="11010" width="13.7109375" customWidth="1"/>
    <col min="11011" max="11013" width="20.85546875" customWidth="1"/>
    <col min="11014" max="11019" width="21.42578125" customWidth="1"/>
    <col min="11020" max="11020" width="4" customWidth="1"/>
    <col min="11021" max="11021" width="11.42578125" customWidth="1"/>
    <col min="11265" max="11265" width="23.42578125" customWidth="1"/>
    <col min="11266" max="11266" width="13.7109375" customWidth="1"/>
    <col min="11267" max="11269" width="20.85546875" customWidth="1"/>
    <col min="11270" max="11275" width="21.42578125" customWidth="1"/>
    <col min="11276" max="11276" width="4" customWidth="1"/>
    <col min="11277" max="11277" width="11.42578125" customWidth="1"/>
    <col min="11521" max="11521" width="23.42578125" customWidth="1"/>
    <col min="11522" max="11522" width="13.7109375" customWidth="1"/>
    <col min="11523" max="11525" width="20.85546875" customWidth="1"/>
    <col min="11526" max="11531" width="21.42578125" customWidth="1"/>
    <col min="11532" max="11532" width="4" customWidth="1"/>
    <col min="11533" max="11533" width="11.42578125" customWidth="1"/>
    <col min="11777" max="11777" width="23.42578125" customWidth="1"/>
    <col min="11778" max="11778" width="13.7109375" customWidth="1"/>
    <col min="11779" max="11781" width="20.85546875" customWidth="1"/>
    <col min="11782" max="11787" width="21.42578125" customWidth="1"/>
    <col min="11788" max="11788" width="4" customWidth="1"/>
    <col min="11789" max="11789" width="11.42578125" customWidth="1"/>
    <col min="12033" max="12033" width="23.42578125" customWidth="1"/>
    <col min="12034" max="12034" width="13.7109375" customWidth="1"/>
    <col min="12035" max="12037" width="20.85546875" customWidth="1"/>
    <col min="12038" max="12043" width="21.42578125" customWidth="1"/>
    <col min="12044" max="12044" width="4" customWidth="1"/>
    <col min="12045" max="12045" width="11.42578125" customWidth="1"/>
    <col min="12289" max="12289" width="23.42578125" customWidth="1"/>
    <col min="12290" max="12290" width="13.7109375" customWidth="1"/>
    <col min="12291" max="12293" width="20.85546875" customWidth="1"/>
    <col min="12294" max="12299" width="21.42578125" customWidth="1"/>
    <col min="12300" max="12300" width="4" customWidth="1"/>
    <col min="12301" max="12301" width="11.42578125" customWidth="1"/>
    <col min="12545" max="12545" width="23.42578125" customWidth="1"/>
    <col min="12546" max="12546" width="13.7109375" customWidth="1"/>
    <col min="12547" max="12549" width="20.85546875" customWidth="1"/>
    <col min="12550" max="12555" width="21.42578125" customWidth="1"/>
    <col min="12556" max="12556" width="4" customWidth="1"/>
    <col min="12557" max="12557" width="11.42578125" customWidth="1"/>
    <col min="12801" max="12801" width="23.42578125" customWidth="1"/>
    <col min="12802" max="12802" width="13.7109375" customWidth="1"/>
    <col min="12803" max="12805" width="20.85546875" customWidth="1"/>
    <col min="12806" max="12811" width="21.42578125" customWidth="1"/>
    <col min="12812" max="12812" width="4" customWidth="1"/>
    <col min="12813" max="12813" width="11.42578125" customWidth="1"/>
    <col min="13057" max="13057" width="23.42578125" customWidth="1"/>
    <col min="13058" max="13058" width="13.7109375" customWidth="1"/>
    <col min="13059" max="13061" width="20.85546875" customWidth="1"/>
    <col min="13062" max="13067" width="21.42578125" customWidth="1"/>
    <col min="13068" max="13068" width="4" customWidth="1"/>
    <col min="13069" max="13069" width="11.42578125" customWidth="1"/>
    <col min="13313" max="13313" width="23.42578125" customWidth="1"/>
    <col min="13314" max="13314" width="13.7109375" customWidth="1"/>
    <col min="13315" max="13317" width="20.85546875" customWidth="1"/>
    <col min="13318" max="13323" width="21.42578125" customWidth="1"/>
    <col min="13324" max="13324" width="4" customWidth="1"/>
    <col min="13325" max="13325" width="11.42578125" customWidth="1"/>
    <col min="13569" max="13569" width="23.42578125" customWidth="1"/>
    <col min="13570" max="13570" width="13.7109375" customWidth="1"/>
    <col min="13571" max="13573" width="20.85546875" customWidth="1"/>
    <col min="13574" max="13579" width="21.42578125" customWidth="1"/>
    <col min="13580" max="13580" width="4" customWidth="1"/>
    <col min="13581" max="13581" width="11.42578125" customWidth="1"/>
    <col min="13825" max="13825" width="23.42578125" customWidth="1"/>
    <col min="13826" max="13826" width="13.7109375" customWidth="1"/>
    <col min="13827" max="13829" width="20.85546875" customWidth="1"/>
    <col min="13830" max="13835" width="21.42578125" customWidth="1"/>
    <col min="13836" max="13836" width="4" customWidth="1"/>
    <col min="13837" max="13837" width="11.42578125" customWidth="1"/>
    <col min="14081" max="14081" width="23.42578125" customWidth="1"/>
    <col min="14082" max="14082" width="13.7109375" customWidth="1"/>
    <col min="14083" max="14085" width="20.85546875" customWidth="1"/>
    <col min="14086" max="14091" width="21.42578125" customWidth="1"/>
    <col min="14092" max="14092" width="4" customWidth="1"/>
    <col min="14093" max="14093" width="11.42578125" customWidth="1"/>
    <col min="14337" max="14337" width="23.42578125" customWidth="1"/>
    <col min="14338" max="14338" width="13.7109375" customWidth="1"/>
    <col min="14339" max="14341" width="20.85546875" customWidth="1"/>
    <col min="14342" max="14347" width="21.42578125" customWidth="1"/>
    <col min="14348" max="14348" width="4" customWidth="1"/>
    <col min="14349" max="14349" width="11.42578125" customWidth="1"/>
    <col min="14593" max="14593" width="23.42578125" customWidth="1"/>
    <col min="14594" max="14594" width="13.7109375" customWidth="1"/>
    <col min="14595" max="14597" width="20.85546875" customWidth="1"/>
    <col min="14598" max="14603" width="21.42578125" customWidth="1"/>
    <col min="14604" max="14604" width="4" customWidth="1"/>
    <col min="14605" max="14605" width="11.42578125" customWidth="1"/>
    <col min="14849" max="14849" width="23.42578125" customWidth="1"/>
    <col min="14850" max="14850" width="13.7109375" customWidth="1"/>
    <col min="14851" max="14853" width="20.85546875" customWidth="1"/>
    <col min="14854" max="14859" width="21.42578125" customWidth="1"/>
    <col min="14860" max="14860" width="4" customWidth="1"/>
    <col min="14861" max="14861" width="11.42578125" customWidth="1"/>
    <col min="15105" max="15105" width="23.42578125" customWidth="1"/>
    <col min="15106" max="15106" width="13.7109375" customWidth="1"/>
    <col min="15107" max="15109" width="20.85546875" customWidth="1"/>
    <col min="15110" max="15115" width="21.42578125" customWidth="1"/>
    <col min="15116" max="15116" width="4" customWidth="1"/>
    <col min="15117" max="15117" width="11.42578125" customWidth="1"/>
    <col min="15361" max="15361" width="23.42578125" customWidth="1"/>
    <col min="15362" max="15362" width="13.7109375" customWidth="1"/>
    <col min="15363" max="15365" width="20.85546875" customWidth="1"/>
    <col min="15366" max="15371" width="21.42578125" customWidth="1"/>
    <col min="15372" max="15372" width="4" customWidth="1"/>
    <col min="15373" max="15373" width="11.42578125" customWidth="1"/>
    <col min="15617" max="15617" width="23.42578125" customWidth="1"/>
    <col min="15618" max="15618" width="13.7109375" customWidth="1"/>
    <col min="15619" max="15621" width="20.85546875" customWidth="1"/>
    <col min="15622" max="15627" width="21.42578125" customWidth="1"/>
    <col min="15628" max="15628" width="4" customWidth="1"/>
    <col min="15629" max="15629" width="11.42578125" customWidth="1"/>
    <col min="15873" max="15873" width="23.42578125" customWidth="1"/>
    <col min="15874" max="15874" width="13.7109375" customWidth="1"/>
    <col min="15875" max="15877" width="20.85546875" customWidth="1"/>
    <col min="15878" max="15883" width="21.42578125" customWidth="1"/>
    <col min="15884" max="15884" width="4" customWidth="1"/>
    <col min="15885" max="15885" width="11.42578125" customWidth="1"/>
    <col min="16129" max="16129" width="23.42578125" customWidth="1"/>
    <col min="16130" max="16130" width="13.7109375" customWidth="1"/>
    <col min="16131" max="16133" width="20.85546875" customWidth="1"/>
    <col min="16134" max="16139" width="21.42578125" customWidth="1"/>
    <col min="16140" max="16140" width="4" customWidth="1"/>
    <col min="16141" max="16141" width="11.42578125"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31" t="s">
        <v>355</v>
      </c>
      <c r="C7" s="532"/>
      <c r="D7" s="532"/>
      <c r="E7" s="533"/>
      <c r="F7" s="5" t="s">
        <v>30</v>
      </c>
      <c r="G7" s="528" t="s">
        <v>289</v>
      </c>
      <c r="H7" s="529"/>
      <c r="I7" s="529"/>
      <c r="J7" s="529"/>
      <c r="K7" s="530"/>
      <c r="L7" s="6">
        <v>1</v>
      </c>
    </row>
    <row r="8" spans="1:12" ht="57" customHeight="1" thickBot="1" x14ac:dyDescent="0.3">
      <c r="A8" s="7" t="s">
        <v>32</v>
      </c>
      <c r="B8" s="531" t="s">
        <v>290</v>
      </c>
      <c r="C8" s="532"/>
      <c r="D8" s="532"/>
      <c r="E8" s="533"/>
      <c r="F8" s="531"/>
      <c r="G8" s="532"/>
      <c r="H8" s="533"/>
      <c r="I8" s="531"/>
      <c r="J8" s="532"/>
      <c r="K8" s="534"/>
      <c r="L8" s="6">
        <v>2</v>
      </c>
    </row>
    <row r="9" spans="1:12" ht="57.75" customHeight="1" thickBot="1" x14ac:dyDescent="0.3">
      <c r="A9" s="8" t="s">
        <v>34</v>
      </c>
      <c r="B9" s="581" t="s">
        <v>356</v>
      </c>
      <c r="C9" s="582"/>
      <c r="D9" s="582"/>
      <c r="E9" s="582"/>
      <c r="F9" s="582"/>
      <c r="G9" s="582"/>
      <c r="H9" s="582"/>
      <c r="I9" s="582"/>
      <c r="J9" s="582"/>
      <c r="K9" s="583"/>
      <c r="L9" s="6">
        <v>3</v>
      </c>
    </row>
    <row r="10" spans="1:12" ht="30" customHeight="1" thickBot="1" x14ac:dyDescent="0.3">
      <c r="A10" s="8" t="s">
        <v>36</v>
      </c>
      <c r="B10" s="535" t="s">
        <v>357</v>
      </c>
      <c r="C10" s="536"/>
      <c r="D10" s="536"/>
      <c r="E10" s="536"/>
      <c r="F10" s="7" t="s">
        <v>38</v>
      </c>
      <c r="G10" s="537" t="s">
        <v>293</v>
      </c>
      <c r="H10" s="538"/>
      <c r="I10" s="538"/>
      <c r="J10" s="538"/>
      <c r="K10" s="539"/>
      <c r="L10" s="6">
        <v>4</v>
      </c>
    </row>
    <row r="11" spans="1:12" ht="67.5" customHeight="1" thickBot="1" x14ac:dyDescent="0.3">
      <c r="A11" s="7" t="s">
        <v>40</v>
      </c>
      <c r="B11" s="531" t="s">
        <v>358</v>
      </c>
      <c r="C11" s="533"/>
      <c r="D11" s="7" t="s">
        <v>42</v>
      </c>
      <c r="E11" s="9" t="s">
        <v>359</v>
      </c>
      <c r="F11" s="9" t="s">
        <v>360</v>
      </c>
      <c r="G11" s="9" t="s">
        <v>45</v>
      </c>
      <c r="H11" s="9" t="s">
        <v>46</v>
      </c>
      <c r="I11" s="9" t="s">
        <v>47</v>
      </c>
      <c r="J11" s="9" t="s">
        <v>48</v>
      </c>
      <c r="K11" s="9"/>
      <c r="L11" s="6">
        <v>5</v>
      </c>
    </row>
    <row r="12" spans="1:12" ht="117" customHeight="1" thickBot="1" x14ac:dyDescent="0.3">
      <c r="A12" s="7" t="s">
        <v>49</v>
      </c>
      <c r="B12" s="578" t="s">
        <v>361</v>
      </c>
      <c r="C12" s="579"/>
      <c r="D12" s="579"/>
      <c r="E12" s="579"/>
      <c r="F12" s="579"/>
      <c r="G12" s="7" t="s">
        <v>51</v>
      </c>
      <c r="H12" s="578" t="s">
        <v>362</v>
      </c>
      <c r="I12" s="579"/>
      <c r="J12" s="579"/>
      <c r="K12" s="580"/>
      <c r="L12" s="6">
        <v>6</v>
      </c>
    </row>
    <row r="13" spans="1:12" ht="60" customHeight="1" thickBot="1" x14ac:dyDescent="0.3">
      <c r="A13" s="7" t="s">
        <v>52</v>
      </c>
      <c r="B13" s="578" t="s">
        <v>363</v>
      </c>
      <c r="C13" s="579"/>
      <c r="D13" s="579"/>
      <c r="E13" s="579"/>
      <c r="F13" s="579"/>
      <c r="G13" s="579"/>
      <c r="H13" s="579"/>
      <c r="I13" s="580"/>
      <c r="J13" s="7" t="s">
        <v>54</v>
      </c>
      <c r="K13" s="99" t="s">
        <v>108</v>
      </c>
      <c r="L13" s="11">
        <v>7</v>
      </c>
    </row>
    <row r="14" spans="1:12" ht="51.75" customHeight="1" thickBot="1" x14ac:dyDescent="0.3">
      <c r="A14" s="7" t="s">
        <v>56</v>
      </c>
      <c r="B14" s="540" t="s">
        <v>57</v>
      </c>
      <c r="C14" s="541"/>
      <c r="D14" s="7" t="s">
        <v>58</v>
      </c>
      <c r="E14" s="117" t="s">
        <v>157</v>
      </c>
      <c r="F14" s="7" t="s">
        <v>60</v>
      </c>
      <c r="G14" s="165" t="s">
        <v>364</v>
      </c>
      <c r="H14" s="7" t="s">
        <v>61</v>
      </c>
      <c r="I14" s="162">
        <v>96.5</v>
      </c>
      <c r="J14" s="7" t="s">
        <v>62</v>
      </c>
      <c r="K14" s="166" t="s">
        <v>365</v>
      </c>
      <c r="L14" s="11">
        <v>8</v>
      </c>
    </row>
    <row r="15" spans="1:12" ht="45" customHeight="1" thickBot="1" x14ac:dyDescent="0.3">
      <c r="A15" s="16" t="s">
        <v>64</v>
      </c>
      <c r="B15" s="17" t="s">
        <v>65</v>
      </c>
      <c r="C15" s="167">
        <v>2017</v>
      </c>
      <c r="D15" s="19"/>
      <c r="E15" s="19"/>
      <c r="F15" s="20" t="s">
        <v>66</v>
      </c>
      <c r="G15" s="21">
        <v>2021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PQRSD cumplidas dentro de los tiempos</v>
      </c>
      <c r="B17" s="398"/>
      <c r="C17" s="399"/>
      <c r="D17" s="400"/>
      <c r="E17" s="399"/>
      <c r="F17" s="400"/>
      <c r="G17" s="399"/>
      <c r="H17" s="400"/>
      <c r="I17" s="399"/>
      <c r="J17" s="400"/>
      <c r="K17" s="401"/>
      <c r="L17" s="395"/>
    </row>
    <row r="18" spans="1:12" ht="21.75" customHeight="1" x14ac:dyDescent="0.25">
      <c r="A18" s="397" t="str">
        <f>+F11</f>
        <v>Total PQRSD recibidas</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0.25" customHeight="1" x14ac:dyDescent="0.25">
      <c r="A25" s="432"/>
      <c r="B25" s="35">
        <v>1</v>
      </c>
      <c r="C25" s="417">
        <v>100</v>
      </c>
      <c r="D25" s="103">
        <v>100</v>
      </c>
      <c r="E25" s="103">
        <v>90</v>
      </c>
      <c r="F25" s="103">
        <v>92</v>
      </c>
      <c r="G25" s="103">
        <v>100</v>
      </c>
      <c r="H25" s="103"/>
      <c r="I25" s="121"/>
      <c r="J25" s="124"/>
      <c r="K25" s="92"/>
      <c r="L25" s="416"/>
    </row>
    <row r="26" spans="1:12" ht="15.75" customHeight="1" x14ac:dyDescent="0.25">
      <c r="A26" s="432"/>
      <c r="B26" s="40">
        <v>2</v>
      </c>
      <c r="C26" s="417"/>
      <c r="D26" s="103">
        <v>100</v>
      </c>
      <c r="E26" s="103">
        <v>90</v>
      </c>
      <c r="F26" s="103">
        <v>92</v>
      </c>
      <c r="G26" s="103">
        <v>100</v>
      </c>
      <c r="H26" s="103"/>
      <c r="I26" s="121"/>
      <c r="J26" s="124"/>
      <c r="K26" s="92"/>
      <c r="L26" s="416"/>
    </row>
    <row r="27" spans="1:12" ht="17.25" customHeight="1" x14ac:dyDescent="0.3">
      <c r="A27" s="432"/>
      <c r="B27" s="40">
        <v>3</v>
      </c>
      <c r="C27" s="417"/>
      <c r="D27" s="103">
        <v>100</v>
      </c>
      <c r="E27" s="103">
        <v>90</v>
      </c>
      <c r="F27" s="103">
        <v>92</v>
      </c>
      <c r="G27" s="103">
        <v>100</v>
      </c>
      <c r="H27" s="103"/>
      <c r="I27" s="126"/>
      <c r="J27" s="124"/>
      <c r="K27" s="92"/>
      <c r="L27" s="416"/>
    </row>
    <row r="28" spans="1:12" ht="16.5" customHeight="1" thickBot="1" x14ac:dyDescent="0.3">
      <c r="A28" s="433"/>
      <c r="B28" s="43">
        <v>4</v>
      </c>
      <c r="C28" s="418"/>
      <c r="D28" s="103">
        <v>100</v>
      </c>
      <c r="E28" s="107">
        <v>90</v>
      </c>
      <c r="F28" s="107">
        <v>92</v>
      </c>
      <c r="G28" s="103">
        <v>100</v>
      </c>
      <c r="H28" s="107"/>
      <c r="I28" s="47"/>
      <c r="J28" s="97"/>
      <c r="K28" s="98"/>
      <c r="L28" s="416"/>
    </row>
    <row r="29" spans="1:12" ht="84" customHeight="1" x14ac:dyDescent="0.25">
      <c r="A29" s="50" t="s">
        <v>84</v>
      </c>
      <c r="B29" s="584" t="s">
        <v>366</v>
      </c>
      <c r="C29" s="584"/>
      <c r="D29" s="584"/>
      <c r="E29" s="584"/>
      <c r="F29" s="584"/>
      <c r="G29" s="584"/>
      <c r="H29" s="584"/>
      <c r="I29" s="584"/>
      <c r="J29" s="584"/>
      <c r="K29" s="584"/>
      <c r="L29" s="51">
        <v>12</v>
      </c>
    </row>
    <row r="30" spans="1:12" ht="115.5" customHeight="1" thickBot="1" x14ac:dyDescent="0.3">
      <c r="A30" s="7" t="s">
        <v>86</v>
      </c>
      <c r="B30" s="420"/>
      <c r="C30" s="421"/>
      <c r="D30" s="421"/>
      <c r="E30" s="421"/>
      <c r="F30" s="421"/>
      <c r="G30" s="421"/>
      <c r="H30" s="421"/>
      <c r="I30" s="421"/>
      <c r="J30" s="421"/>
      <c r="K30" s="422"/>
      <c r="L30" s="52">
        <v>13</v>
      </c>
    </row>
    <row r="31" spans="1:12" ht="30.75" customHeight="1" x14ac:dyDescent="0.25">
      <c r="A31" s="423" t="s">
        <v>87</v>
      </c>
      <c r="B31" s="407" t="s">
        <v>88</v>
      </c>
      <c r="C31" s="407"/>
      <c r="D31" s="585" t="s">
        <v>367</v>
      </c>
      <c r="E31" s="585"/>
      <c r="F31" s="585"/>
      <c r="G31" s="585"/>
      <c r="H31" s="53" t="s">
        <v>90</v>
      </c>
      <c r="I31" s="585" t="s">
        <v>368</v>
      </c>
      <c r="J31" s="585"/>
      <c r="K31" s="585"/>
      <c r="L31" s="426">
        <v>14</v>
      </c>
    </row>
    <row r="32" spans="1:12" ht="36" customHeight="1" x14ac:dyDescent="0.25">
      <c r="A32" s="423"/>
      <c r="B32" s="429" t="s">
        <v>38</v>
      </c>
      <c r="C32" s="429"/>
      <c r="D32" s="586" t="s">
        <v>369</v>
      </c>
      <c r="E32" s="587"/>
      <c r="F32" s="587"/>
      <c r="G32" s="588"/>
      <c r="H32" s="53" t="s">
        <v>93</v>
      </c>
      <c r="I32" s="585" t="s">
        <v>370</v>
      </c>
      <c r="J32" s="585"/>
      <c r="K32" s="585"/>
      <c r="L32" s="427"/>
    </row>
    <row r="33" spans="1:13" ht="30.75" customHeight="1" thickBot="1" x14ac:dyDescent="0.3">
      <c r="A33" s="423"/>
      <c r="B33" s="407" t="s">
        <v>95</v>
      </c>
      <c r="C33" s="407"/>
      <c r="D33" s="589" t="s">
        <v>371</v>
      </c>
      <c r="E33" s="590"/>
      <c r="F33" s="590"/>
      <c r="G33" s="590"/>
      <c r="H33" s="590"/>
      <c r="I33" s="590"/>
      <c r="J33" s="590"/>
      <c r="K33" s="591"/>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A1" location="Índice!A1" display="Volver" xr:uid="{00000000-0004-0000-1400-000000000000}"/>
    <hyperlink ref="D35" r:id="rId1" display="wcastro@ins.gov.co/svillarreal@ins.gov.co" xr:uid="{00000000-0004-0000-1400-000001000000}"/>
  </hyperlinks>
  <printOptions horizontalCentered="1" verticalCentered="1"/>
  <pageMargins left="0" right="0" top="0" bottom="0" header="0" footer="0"/>
  <pageSetup scale="44" orientation="landscape" r:id="rId2"/>
  <headerFooter>
    <oddFooter>&amp;C&amp;P  de  &amp;N&amp;R&amp;A</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M35"/>
  <sheetViews>
    <sheetView showGridLines="0" showWhiteSpace="0" view="pageBreakPreview" zoomScaleNormal="7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5703125" style="116" customWidth="1"/>
    <col min="257" max="257" width="23.42578125" customWidth="1"/>
    <col min="258" max="258" width="13.7109375" customWidth="1"/>
    <col min="259" max="261" width="20.85546875" customWidth="1"/>
    <col min="262" max="267" width="21.42578125" customWidth="1"/>
    <col min="268" max="268" width="4" customWidth="1"/>
    <col min="269" max="269" width="11.5703125" customWidth="1"/>
    <col min="513" max="513" width="23.42578125" customWidth="1"/>
    <col min="514" max="514" width="13.7109375" customWidth="1"/>
    <col min="515" max="517" width="20.85546875" customWidth="1"/>
    <col min="518" max="523" width="21.42578125" customWidth="1"/>
    <col min="524" max="524" width="4" customWidth="1"/>
    <col min="525" max="525" width="11.5703125" customWidth="1"/>
    <col min="769" max="769" width="23.42578125" customWidth="1"/>
    <col min="770" max="770" width="13.7109375" customWidth="1"/>
    <col min="771" max="773" width="20.85546875" customWidth="1"/>
    <col min="774" max="779" width="21.42578125" customWidth="1"/>
    <col min="780" max="780" width="4" customWidth="1"/>
    <col min="781" max="781" width="11.5703125" customWidth="1"/>
    <col min="1025" max="1025" width="23.42578125" customWidth="1"/>
    <col min="1026" max="1026" width="13.7109375" customWidth="1"/>
    <col min="1027" max="1029" width="20.85546875" customWidth="1"/>
    <col min="1030" max="1035" width="21.42578125" customWidth="1"/>
    <col min="1036" max="1036" width="4" customWidth="1"/>
    <col min="1037" max="1037" width="11.5703125" customWidth="1"/>
    <col min="1281" max="1281" width="23.42578125" customWidth="1"/>
    <col min="1282" max="1282" width="13.7109375" customWidth="1"/>
    <col min="1283" max="1285" width="20.85546875" customWidth="1"/>
    <col min="1286" max="1291" width="21.42578125" customWidth="1"/>
    <col min="1292" max="1292" width="4" customWidth="1"/>
    <col min="1293" max="1293" width="11.5703125" customWidth="1"/>
    <col min="1537" max="1537" width="23.42578125" customWidth="1"/>
    <col min="1538" max="1538" width="13.7109375" customWidth="1"/>
    <col min="1539" max="1541" width="20.85546875" customWidth="1"/>
    <col min="1542" max="1547" width="21.42578125" customWidth="1"/>
    <col min="1548" max="1548" width="4" customWidth="1"/>
    <col min="1549" max="1549" width="11.5703125" customWidth="1"/>
    <col min="1793" max="1793" width="23.42578125" customWidth="1"/>
    <col min="1794" max="1794" width="13.7109375" customWidth="1"/>
    <col min="1795" max="1797" width="20.85546875" customWidth="1"/>
    <col min="1798" max="1803" width="21.42578125" customWidth="1"/>
    <col min="1804" max="1804" width="4" customWidth="1"/>
    <col min="1805" max="1805" width="11.5703125" customWidth="1"/>
    <col min="2049" max="2049" width="23.42578125" customWidth="1"/>
    <col min="2050" max="2050" width="13.7109375" customWidth="1"/>
    <col min="2051" max="2053" width="20.85546875" customWidth="1"/>
    <col min="2054" max="2059" width="21.42578125" customWidth="1"/>
    <col min="2060" max="2060" width="4" customWidth="1"/>
    <col min="2061" max="2061" width="11.5703125" customWidth="1"/>
    <col min="2305" max="2305" width="23.42578125" customWidth="1"/>
    <col min="2306" max="2306" width="13.7109375" customWidth="1"/>
    <col min="2307" max="2309" width="20.85546875" customWidth="1"/>
    <col min="2310" max="2315" width="21.42578125" customWidth="1"/>
    <col min="2316" max="2316" width="4" customWidth="1"/>
    <col min="2317" max="2317" width="11.5703125" customWidth="1"/>
    <col min="2561" max="2561" width="23.42578125" customWidth="1"/>
    <col min="2562" max="2562" width="13.7109375" customWidth="1"/>
    <col min="2563" max="2565" width="20.85546875" customWidth="1"/>
    <col min="2566" max="2571" width="21.42578125" customWidth="1"/>
    <col min="2572" max="2572" width="4" customWidth="1"/>
    <col min="2573" max="2573" width="11.5703125" customWidth="1"/>
    <col min="2817" max="2817" width="23.42578125" customWidth="1"/>
    <col min="2818" max="2818" width="13.7109375" customWidth="1"/>
    <col min="2819" max="2821" width="20.85546875" customWidth="1"/>
    <col min="2822" max="2827" width="21.42578125" customWidth="1"/>
    <col min="2828" max="2828" width="4" customWidth="1"/>
    <col min="2829" max="2829" width="11.5703125" customWidth="1"/>
    <col min="3073" max="3073" width="23.42578125" customWidth="1"/>
    <col min="3074" max="3074" width="13.7109375" customWidth="1"/>
    <col min="3075" max="3077" width="20.85546875" customWidth="1"/>
    <col min="3078" max="3083" width="21.42578125" customWidth="1"/>
    <col min="3084" max="3084" width="4" customWidth="1"/>
    <col min="3085" max="3085" width="11.5703125" customWidth="1"/>
    <col min="3329" max="3329" width="23.42578125" customWidth="1"/>
    <col min="3330" max="3330" width="13.7109375" customWidth="1"/>
    <col min="3331" max="3333" width="20.85546875" customWidth="1"/>
    <col min="3334" max="3339" width="21.42578125" customWidth="1"/>
    <col min="3340" max="3340" width="4" customWidth="1"/>
    <col min="3341" max="3341" width="11.5703125" customWidth="1"/>
    <col min="3585" max="3585" width="23.42578125" customWidth="1"/>
    <col min="3586" max="3586" width="13.7109375" customWidth="1"/>
    <col min="3587" max="3589" width="20.85546875" customWidth="1"/>
    <col min="3590" max="3595" width="21.42578125" customWidth="1"/>
    <col min="3596" max="3596" width="4" customWidth="1"/>
    <col min="3597" max="3597" width="11.5703125" customWidth="1"/>
    <col min="3841" max="3841" width="23.42578125" customWidth="1"/>
    <col min="3842" max="3842" width="13.7109375" customWidth="1"/>
    <col min="3843" max="3845" width="20.85546875" customWidth="1"/>
    <col min="3846" max="3851" width="21.42578125" customWidth="1"/>
    <col min="3852" max="3852" width="4" customWidth="1"/>
    <col min="3853" max="3853" width="11.5703125" customWidth="1"/>
    <col min="4097" max="4097" width="23.42578125" customWidth="1"/>
    <col min="4098" max="4098" width="13.7109375" customWidth="1"/>
    <col min="4099" max="4101" width="20.85546875" customWidth="1"/>
    <col min="4102" max="4107" width="21.42578125" customWidth="1"/>
    <col min="4108" max="4108" width="4" customWidth="1"/>
    <col min="4109" max="4109" width="11.5703125" customWidth="1"/>
    <col min="4353" max="4353" width="23.42578125" customWidth="1"/>
    <col min="4354" max="4354" width="13.7109375" customWidth="1"/>
    <col min="4355" max="4357" width="20.85546875" customWidth="1"/>
    <col min="4358" max="4363" width="21.42578125" customWidth="1"/>
    <col min="4364" max="4364" width="4" customWidth="1"/>
    <col min="4365" max="4365" width="11.5703125" customWidth="1"/>
    <col min="4609" max="4609" width="23.42578125" customWidth="1"/>
    <col min="4610" max="4610" width="13.7109375" customWidth="1"/>
    <col min="4611" max="4613" width="20.85546875" customWidth="1"/>
    <col min="4614" max="4619" width="21.42578125" customWidth="1"/>
    <col min="4620" max="4620" width="4" customWidth="1"/>
    <col min="4621" max="4621" width="11.5703125" customWidth="1"/>
    <col min="4865" max="4865" width="23.42578125" customWidth="1"/>
    <col min="4866" max="4866" width="13.7109375" customWidth="1"/>
    <col min="4867" max="4869" width="20.85546875" customWidth="1"/>
    <col min="4870" max="4875" width="21.42578125" customWidth="1"/>
    <col min="4876" max="4876" width="4" customWidth="1"/>
    <col min="4877" max="4877" width="11.5703125" customWidth="1"/>
    <col min="5121" max="5121" width="23.42578125" customWidth="1"/>
    <col min="5122" max="5122" width="13.7109375" customWidth="1"/>
    <col min="5123" max="5125" width="20.85546875" customWidth="1"/>
    <col min="5126" max="5131" width="21.42578125" customWidth="1"/>
    <col min="5132" max="5132" width="4" customWidth="1"/>
    <col min="5133" max="5133" width="11.5703125" customWidth="1"/>
    <col min="5377" max="5377" width="23.42578125" customWidth="1"/>
    <col min="5378" max="5378" width="13.7109375" customWidth="1"/>
    <col min="5379" max="5381" width="20.85546875" customWidth="1"/>
    <col min="5382" max="5387" width="21.42578125" customWidth="1"/>
    <col min="5388" max="5388" width="4" customWidth="1"/>
    <col min="5389" max="5389" width="11.5703125" customWidth="1"/>
    <col min="5633" max="5633" width="23.42578125" customWidth="1"/>
    <col min="5634" max="5634" width="13.7109375" customWidth="1"/>
    <col min="5635" max="5637" width="20.85546875" customWidth="1"/>
    <col min="5638" max="5643" width="21.42578125" customWidth="1"/>
    <col min="5644" max="5644" width="4" customWidth="1"/>
    <col min="5645" max="5645" width="11.5703125" customWidth="1"/>
    <col min="5889" max="5889" width="23.42578125" customWidth="1"/>
    <col min="5890" max="5890" width="13.7109375" customWidth="1"/>
    <col min="5891" max="5893" width="20.85546875" customWidth="1"/>
    <col min="5894" max="5899" width="21.42578125" customWidth="1"/>
    <col min="5900" max="5900" width="4" customWidth="1"/>
    <col min="5901" max="5901" width="11.5703125" customWidth="1"/>
    <col min="6145" max="6145" width="23.42578125" customWidth="1"/>
    <col min="6146" max="6146" width="13.7109375" customWidth="1"/>
    <col min="6147" max="6149" width="20.85546875" customWidth="1"/>
    <col min="6150" max="6155" width="21.42578125" customWidth="1"/>
    <col min="6156" max="6156" width="4" customWidth="1"/>
    <col min="6157" max="6157" width="11.5703125" customWidth="1"/>
    <col min="6401" max="6401" width="23.42578125" customWidth="1"/>
    <col min="6402" max="6402" width="13.7109375" customWidth="1"/>
    <col min="6403" max="6405" width="20.85546875" customWidth="1"/>
    <col min="6406" max="6411" width="21.42578125" customWidth="1"/>
    <col min="6412" max="6412" width="4" customWidth="1"/>
    <col min="6413" max="6413" width="11.5703125" customWidth="1"/>
    <col min="6657" max="6657" width="23.42578125" customWidth="1"/>
    <col min="6658" max="6658" width="13.7109375" customWidth="1"/>
    <col min="6659" max="6661" width="20.85546875" customWidth="1"/>
    <col min="6662" max="6667" width="21.42578125" customWidth="1"/>
    <col min="6668" max="6668" width="4" customWidth="1"/>
    <col min="6669" max="6669" width="11.5703125" customWidth="1"/>
    <col min="6913" max="6913" width="23.42578125" customWidth="1"/>
    <col min="6914" max="6914" width="13.7109375" customWidth="1"/>
    <col min="6915" max="6917" width="20.85546875" customWidth="1"/>
    <col min="6918" max="6923" width="21.42578125" customWidth="1"/>
    <col min="6924" max="6924" width="4" customWidth="1"/>
    <col min="6925" max="6925" width="11.5703125" customWidth="1"/>
    <col min="7169" max="7169" width="23.42578125" customWidth="1"/>
    <col min="7170" max="7170" width="13.7109375" customWidth="1"/>
    <col min="7171" max="7173" width="20.85546875" customWidth="1"/>
    <col min="7174" max="7179" width="21.42578125" customWidth="1"/>
    <col min="7180" max="7180" width="4" customWidth="1"/>
    <col min="7181" max="7181" width="11.5703125" customWidth="1"/>
    <col min="7425" max="7425" width="23.42578125" customWidth="1"/>
    <col min="7426" max="7426" width="13.7109375" customWidth="1"/>
    <col min="7427" max="7429" width="20.85546875" customWidth="1"/>
    <col min="7430" max="7435" width="21.42578125" customWidth="1"/>
    <col min="7436" max="7436" width="4" customWidth="1"/>
    <col min="7437" max="7437" width="11.5703125" customWidth="1"/>
    <col min="7681" max="7681" width="23.42578125" customWidth="1"/>
    <col min="7682" max="7682" width="13.7109375" customWidth="1"/>
    <col min="7683" max="7685" width="20.85546875" customWidth="1"/>
    <col min="7686" max="7691" width="21.42578125" customWidth="1"/>
    <col min="7692" max="7692" width="4" customWidth="1"/>
    <col min="7693" max="7693" width="11.5703125" customWidth="1"/>
    <col min="7937" max="7937" width="23.42578125" customWidth="1"/>
    <col min="7938" max="7938" width="13.7109375" customWidth="1"/>
    <col min="7939" max="7941" width="20.85546875" customWidth="1"/>
    <col min="7942" max="7947" width="21.42578125" customWidth="1"/>
    <col min="7948" max="7948" width="4" customWidth="1"/>
    <col min="7949" max="7949" width="11.5703125" customWidth="1"/>
    <col min="8193" max="8193" width="23.42578125" customWidth="1"/>
    <col min="8194" max="8194" width="13.7109375" customWidth="1"/>
    <col min="8195" max="8197" width="20.85546875" customWidth="1"/>
    <col min="8198" max="8203" width="21.42578125" customWidth="1"/>
    <col min="8204" max="8204" width="4" customWidth="1"/>
    <col min="8205" max="8205" width="11.5703125" customWidth="1"/>
    <col min="8449" max="8449" width="23.42578125" customWidth="1"/>
    <col min="8450" max="8450" width="13.7109375" customWidth="1"/>
    <col min="8451" max="8453" width="20.85546875" customWidth="1"/>
    <col min="8454" max="8459" width="21.42578125" customWidth="1"/>
    <col min="8460" max="8460" width="4" customWidth="1"/>
    <col min="8461" max="8461" width="11.5703125" customWidth="1"/>
    <col min="8705" max="8705" width="23.42578125" customWidth="1"/>
    <col min="8706" max="8706" width="13.7109375" customWidth="1"/>
    <col min="8707" max="8709" width="20.85546875" customWidth="1"/>
    <col min="8710" max="8715" width="21.42578125" customWidth="1"/>
    <col min="8716" max="8716" width="4" customWidth="1"/>
    <col min="8717" max="8717" width="11.5703125" customWidth="1"/>
    <col min="8961" max="8961" width="23.42578125" customWidth="1"/>
    <col min="8962" max="8962" width="13.7109375" customWidth="1"/>
    <col min="8963" max="8965" width="20.85546875" customWidth="1"/>
    <col min="8966" max="8971" width="21.42578125" customWidth="1"/>
    <col min="8972" max="8972" width="4" customWidth="1"/>
    <col min="8973" max="8973" width="11.5703125" customWidth="1"/>
    <col min="9217" max="9217" width="23.42578125" customWidth="1"/>
    <col min="9218" max="9218" width="13.7109375" customWidth="1"/>
    <col min="9219" max="9221" width="20.85546875" customWidth="1"/>
    <col min="9222" max="9227" width="21.42578125" customWidth="1"/>
    <col min="9228" max="9228" width="4" customWidth="1"/>
    <col min="9229" max="9229" width="11.5703125" customWidth="1"/>
    <col min="9473" max="9473" width="23.42578125" customWidth="1"/>
    <col min="9474" max="9474" width="13.7109375" customWidth="1"/>
    <col min="9475" max="9477" width="20.85546875" customWidth="1"/>
    <col min="9478" max="9483" width="21.42578125" customWidth="1"/>
    <col min="9484" max="9484" width="4" customWidth="1"/>
    <col min="9485" max="9485" width="11.5703125" customWidth="1"/>
    <col min="9729" max="9729" width="23.42578125" customWidth="1"/>
    <col min="9730" max="9730" width="13.7109375" customWidth="1"/>
    <col min="9731" max="9733" width="20.85546875" customWidth="1"/>
    <col min="9734" max="9739" width="21.42578125" customWidth="1"/>
    <col min="9740" max="9740" width="4" customWidth="1"/>
    <col min="9741" max="9741" width="11.5703125" customWidth="1"/>
    <col min="9985" max="9985" width="23.42578125" customWidth="1"/>
    <col min="9986" max="9986" width="13.7109375" customWidth="1"/>
    <col min="9987" max="9989" width="20.85546875" customWidth="1"/>
    <col min="9990" max="9995" width="21.42578125" customWidth="1"/>
    <col min="9996" max="9996" width="4" customWidth="1"/>
    <col min="9997" max="9997" width="11.5703125" customWidth="1"/>
    <col min="10241" max="10241" width="23.42578125" customWidth="1"/>
    <col min="10242" max="10242" width="13.7109375" customWidth="1"/>
    <col min="10243" max="10245" width="20.85546875" customWidth="1"/>
    <col min="10246" max="10251" width="21.42578125" customWidth="1"/>
    <col min="10252" max="10252" width="4" customWidth="1"/>
    <col min="10253" max="10253" width="11.5703125" customWidth="1"/>
    <col min="10497" max="10497" width="23.42578125" customWidth="1"/>
    <col min="10498" max="10498" width="13.7109375" customWidth="1"/>
    <col min="10499" max="10501" width="20.85546875" customWidth="1"/>
    <col min="10502" max="10507" width="21.42578125" customWidth="1"/>
    <col min="10508" max="10508" width="4" customWidth="1"/>
    <col min="10509" max="10509" width="11.5703125" customWidth="1"/>
    <col min="10753" max="10753" width="23.42578125" customWidth="1"/>
    <col min="10754" max="10754" width="13.7109375" customWidth="1"/>
    <col min="10755" max="10757" width="20.85546875" customWidth="1"/>
    <col min="10758" max="10763" width="21.42578125" customWidth="1"/>
    <col min="10764" max="10764" width="4" customWidth="1"/>
    <col min="10765" max="10765" width="11.5703125" customWidth="1"/>
    <col min="11009" max="11009" width="23.42578125" customWidth="1"/>
    <col min="11010" max="11010" width="13.7109375" customWidth="1"/>
    <col min="11011" max="11013" width="20.85546875" customWidth="1"/>
    <col min="11014" max="11019" width="21.42578125" customWidth="1"/>
    <col min="11020" max="11020" width="4" customWidth="1"/>
    <col min="11021" max="11021" width="11.5703125" customWidth="1"/>
    <col min="11265" max="11265" width="23.42578125" customWidth="1"/>
    <col min="11266" max="11266" width="13.7109375" customWidth="1"/>
    <col min="11267" max="11269" width="20.85546875" customWidth="1"/>
    <col min="11270" max="11275" width="21.42578125" customWidth="1"/>
    <col min="11276" max="11276" width="4" customWidth="1"/>
    <col min="11277" max="11277" width="11.5703125" customWidth="1"/>
    <col min="11521" max="11521" width="23.42578125" customWidth="1"/>
    <col min="11522" max="11522" width="13.7109375" customWidth="1"/>
    <col min="11523" max="11525" width="20.85546875" customWidth="1"/>
    <col min="11526" max="11531" width="21.42578125" customWidth="1"/>
    <col min="11532" max="11532" width="4" customWidth="1"/>
    <col min="11533" max="11533" width="11.5703125" customWidth="1"/>
    <col min="11777" max="11777" width="23.42578125" customWidth="1"/>
    <col min="11778" max="11778" width="13.7109375" customWidth="1"/>
    <col min="11779" max="11781" width="20.85546875" customWidth="1"/>
    <col min="11782" max="11787" width="21.42578125" customWidth="1"/>
    <col min="11788" max="11788" width="4" customWidth="1"/>
    <col min="11789" max="11789" width="11.5703125" customWidth="1"/>
    <col min="12033" max="12033" width="23.42578125" customWidth="1"/>
    <col min="12034" max="12034" width="13.7109375" customWidth="1"/>
    <col min="12035" max="12037" width="20.85546875" customWidth="1"/>
    <col min="12038" max="12043" width="21.42578125" customWidth="1"/>
    <col min="12044" max="12044" width="4" customWidth="1"/>
    <col min="12045" max="12045" width="11.5703125" customWidth="1"/>
    <col min="12289" max="12289" width="23.42578125" customWidth="1"/>
    <col min="12290" max="12290" width="13.7109375" customWidth="1"/>
    <col min="12291" max="12293" width="20.85546875" customWidth="1"/>
    <col min="12294" max="12299" width="21.42578125" customWidth="1"/>
    <col min="12300" max="12300" width="4" customWidth="1"/>
    <col min="12301" max="12301" width="11.5703125" customWidth="1"/>
    <col min="12545" max="12545" width="23.42578125" customWidth="1"/>
    <col min="12546" max="12546" width="13.7109375" customWidth="1"/>
    <col min="12547" max="12549" width="20.85546875" customWidth="1"/>
    <col min="12550" max="12555" width="21.42578125" customWidth="1"/>
    <col min="12556" max="12556" width="4" customWidth="1"/>
    <col min="12557" max="12557" width="11.5703125" customWidth="1"/>
    <col min="12801" max="12801" width="23.42578125" customWidth="1"/>
    <col min="12802" max="12802" width="13.7109375" customWidth="1"/>
    <col min="12803" max="12805" width="20.85546875" customWidth="1"/>
    <col min="12806" max="12811" width="21.42578125" customWidth="1"/>
    <col min="12812" max="12812" width="4" customWidth="1"/>
    <col min="12813" max="12813" width="11.5703125" customWidth="1"/>
    <col min="13057" max="13057" width="23.42578125" customWidth="1"/>
    <col min="13058" max="13058" width="13.7109375" customWidth="1"/>
    <col min="13059" max="13061" width="20.85546875" customWidth="1"/>
    <col min="13062" max="13067" width="21.42578125" customWidth="1"/>
    <col min="13068" max="13068" width="4" customWidth="1"/>
    <col min="13069" max="13069" width="11.5703125" customWidth="1"/>
    <col min="13313" max="13313" width="23.42578125" customWidth="1"/>
    <col min="13314" max="13314" width="13.7109375" customWidth="1"/>
    <col min="13315" max="13317" width="20.85546875" customWidth="1"/>
    <col min="13318" max="13323" width="21.42578125" customWidth="1"/>
    <col min="13324" max="13324" width="4" customWidth="1"/>
    <col min="13325" max="13325" width="11.5703125" customWidth="1"/>
    <col min="13569" max="13569" width="23.42578125" customWidth="1"/>
    <col min="13570" max="13570" width="13.7109375" customWidth="1"/>
    <col min="13571" max="13573" width="20.85546875" customWidth="1"/>
    <col min="13574" max="13579" width="21.42578125" customWidth="1"/>
    <col min="13580" max="13580" width="4" customWidth="1"/>
    <col min="13581" max="13581" width="11.5703125" customWidth="1"/>
    <col min="13825" max="13825" width="23.42578125" customWidth="1"/>
    <col min="13826" max="13826" width="13.7109375" customWidth="1"/>
    <col min="13827" max="13829" width="20.85546875" customWidth="1"/>
    <col min="13830" max="13835" width="21.42578125" customWidth="1"/>
    <col min="13836" max="13836" width="4" customWidth="1"/>
    <col min="13837" max="13837" width="11.5703125" customWidth="1"/>
    <col min="14081" max="14081" width="23.42578125" customWidth="1"/>
    <col min="14082" max="14082" width="13.7109375" customWidth="1"/>
    <col min="14083" max="14085" width="20.85546875" customWidth="1"/>
    <col min="14086" max="14091" width="21.42578125" customWidth="1"/>
    <col min="14092" max="14092" width="4" customWidth="1"/>
    <col min="14093" max="14093" width="11.5703125" customWidth="1"/>
    <col min="14337" max="14337" width="23.42578125" customWidth="1"/>
    <col min="14338" max="14338" width="13.7109375" customWidth="1"/>
    <col min="14339" max="14341" width="20.85546875" customWidth="1"/>
    <col min="14342" max="14347" width="21.42578125" customWidth="1"/>
    <col min="14348" max="14348" width="4" customWidth="1"/>
    <col min="14349" max="14349" width="11.5703125" customWidth="1"/>
    <col min="14593" max="14593" width="23.42578125" customWidth="1"/>
    <col min="14594" max="14594" width="13.7109375" customWidth="1"/>
    <col min="14595" max="14597" width="20.85546875" customWidth="1"/>
    <col min="14598" max="14603" width="21.42578125" customWidth="1"/>
    <col min="14604" max="14604" width="4" customWidth="1"/>
    <col min="14605" max="14605" width="11.5703125" customWidth="1"/>
    <col min="14849" max="14849" width="23.42578125" customWidth="1"/>
    <col min="14850" max="14850" width="13.7109375" customWidth="1"/>
    <col min="14851" max="14853" width="20.85546875" customWidth="1"/>
    <col min="14854" max="14859" width="21.42578125" customWidth="1"/>
    <col min="14860" max="14860" width="4" customWidth="1"/>
    <col min="14861" max="14861" width="11.5703125" customWidth="1"/>
    <col min="15105" max="15105" width="23.42578125" customWidth="1"/>
    <col min="15106" max="15106" width="13.7109375" customWidth="1"/>
    <col min="15107" max="15109" width="20.85546875" customWidth="1"/>
    <col min="15110" max="15115" width="21.42578125" customWidth="1"/>
    <col min="15116" max="15116" width="4" customWidth="1"/>
    <col min="15117" max="15117" width="11.5703125" customWidth="1"/>
    <col min="15361" max="15361" width="23.42578125" customWidth="1"/>
    <col min="15362" max="15362" width="13.7109375" customWidth="1"/>
    <col min="15363" max="15365" width="20.85546875" customWidth="1"/>
    <col min="15366" max="15371" width="21.42578125" customWidth="1"/>
    <col min="15372" max="15372" width="4" customWidth="1"/>
    <col min="15373" max="15373" width="11.5703125" customWidth="1"/>
    <col min="15617" max="15617" width="23.42578125" customWidth="1"/>
    <col min="15618" max="15618" width="13.7109375" customWidth="1"/>
    <col min="15619" max="15621" width="20.85546875" customWidth="1"/>
    <col min="15622" max="15627" width="21.42578125" customWidth="1"/>
    <col min="15628" max="15628" width="4" customWidth="1"/>
    <col min="15629" max="15629" width="11.5703125" customWidth="1"/>
    <col min="15873" max="15873" width="23.42578125" customWidth="1"/>
    <col min="15874" max="15874" width="13.7109375" customWidth="1"/>
    <col min="15875" max="15877" width="20.85546875" customWidth="1"/>
    <col min="15878" max="15883" width="21.42578125" customWidth="1"/>
    <col min="15884" max="15884" width="4" customWidth="1"/>
    <col min="15885" max="15885" width="11.5703125" customWidth="1"/>
    <col min="16129" max="16129" width="23.42578125" customWidth="1"/>
    <col min="16130" max="16130" width="13.7109375" customWidth="1"/>
    <col min="16131" max="16133" width="20.85546875" customWidth="1"/>
    <col min="16134" max="16139" width="21.42578125" customWidth="1"/>
    <col min="16140" max="16140" width="4" customWidth="1"/>
    <col min="16141" max="16141" width="11.5703125"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74" t="s">
        <v>372</v>
      </c>
      <c r="C7" s="574"/>
      <c r="D7" s="574"/>
      <c r="E7" s="574"/>
      <c r="F7" s="5" t="s">
        <v>30</v>
      </c>
      <c r="G7" s="528" t="s">
        <v>289</v>
      </c>
      <c r="H7" s="529"/>
      <c r="I7" s="529"/>
      <c r="J7" s="529"/>
      <c r="K7" s="530"/>
      <c r="L7" s="6">
        <v>1</v>
      </c>
    </row>
    <row r="8" spans="1:12" ht="57" customHeight="1" thickBot="1" x14ac:dyDescent="0.3">
      <c r="A8" s="7" t="s">
        <v>32</v>
      </c>
      <c r="B8" s="531" t="s">
        <v>290</v>
      </c>
      <c r="C8" s="532"/>
      <c r="D8" s="532"/>
      <c r="E8" s="533"/>
      <c r="F8" s="531"/>
      <c r="G8" s="532"/>
      <c r="H8" s="533"/>
      <c r="I8" s="531"/>
      <c r="J8" s="532"/>
      <c r="K8" s="534"/>
      <c r="L8" s="6">
        <v>2</v>
      </c>
    </row>
    <row r="9" spans="1:12" ht="57.75" customHeight="1" thickBot="1" x14ac:dyDescent="0.3">
      <c r="A9" s="8" t="s">
        <v>34</v>
      </c>
      <c r="B9" s="581" t="s">
        <v>373</v>
      </c>
      <c r="C9" s="582"/>
      <c r="D9" s="582"/>
      <c r="E9" s="582"/>
      <c r="F9" s="582"/>
      <c r="G9" s="582"/>
      <c r="H9" s="582"/>
      <c r="I9" s="582"/>
      <c r="J9" s="582"/>
      <c r="K9" s="583"/>
      <c r="L9" s="6">
        <v>3</v>
      </c>
    </row>
    <row r="10" spans="1:12" ht="30" customHeight="1" thickBot="1" x14ac:dyDescent="0.3">
      <c r="A10" s="8" t="s">
        <v>36</v>
      </c>
      <c r="B10" s="535" t="s">
        <v>357</v>
      </c>
      <c r="C10" s="536"/>
      <c r="D10" s="536"/>
      <c r="E10" s="536"/>
      <c r="F10" s="7" t="s">
        <v>38</v>
      </c>
      <c r="G10" s="537" t="s">
        <v>293</v>
      </c>
      <c r="H10" s="538"/>
      <c r="I10" s="538"/>
      <c r="J10" s="538"/>
      <c r="K10" s="539"/>
      <c r="L10" s="6">
        <v>4</v>
      </c>
    </row>
    <row r="11" spans="1:12" ht="67.5" customHeight="1" thickBot="1" x14ac:dyDescent="0.3">
      <c r="A11" s="7" t="s">
        <v>40</v>
      </c>
      <c r="B11" s="531" t="s">
        <v>358</v>
      </c>
      <c r="C11" s="533"/>
      <c r="D11" s="7" t="s">
        <v>42</v>
      </c>
      <c r="E11" s="9" t="s">
        <v>374</v>
      </c>
      <c r="F11" s="9" t="s">
        <v>375</v>
      </c>
      <c r="G11" s="9" t="s">
        <v>376</v>
      </c>
      <c r="H11" s="9" t="s">
        <v>46</v>
      </c>
      <c r="I11" s="9" t="s">
        <v>47</v>
      </c>
      <c r="J11" s="9" t="s">
        <v>48</v>
      </c>
      <c r="K11" s="9"/>
      <c r="L11" s="6">
        <v>5</v>
      </c>
    </row>
    <row r="12" spans="1:12" ht="117" customHeight="1" thickBot="1" x14ac:dyDescent="0.3">
      <c r="A12" s="7" t="s">
        <v>49</v>
      </c>
      <c r="B12" s="578" t="s">
        <v>377</v>
      </c>
      <c r="C12" s="579"/>
      <c r="D12" s="579"/>
      <c r="E12" s="579"/>
      <c r="F12" s="579"/>
      <c r="G12" s="7" t="s">
        <v>51</v>
      </c>
      <c r="H12" s="578" t="s">
        <v>378</v>
      </c>
      <c r="I12" s="579"/>
      <c r="J12" s="579"/>
      <c r="K12" s="580"/>
      <c r="L12" s="6">
        <v>6</v>
      </c>
    </row>
    <row r="13" spans="1:12" ht="60" customHeight="1" thickBot="1" x14ac:dyDescent="0.3">
      <c r="A13" s="7" t="s">
        <v>52</v>
      </c>
      <c r="B13" s="578" t="s">
        <v>379</v>
      </c>
      <c r="C13" s="579"/>
      <c r="D13" s="579"/>
      <c r="E13" s="579"/>
      <c r="F13" s="579"/>
      <c r="G13" s="579"/>
      <c r="H13" s="579"/>
      <c r="I13" s="580"/>
      <c r="J13" s="7" t="s">
        <v>54</v>
      </c>
      <c r="K13" s="168" t="s">
        <v>108</v>
      </c>
      <c r="L13" s="11">
        <v>7</v>
      </c>
    </row>
    <row r="14" spans="1:12" ht="51.75" customHeight="1" thickBot="1" x14ac:dyDescent="0.3">
      <c r="A14" s="7" t="s">
        <v>56</v>
      </c>
      <c r="B14" s="540" t="s">
        <v>167</v>
      </c>
      <c r="C14" s="541"/>
      <c r="D14" s="7" t="s">
        <v>58</v>
      </c>
      <c r="E14" s="117" t="s">
        <v>157</v>
      </c>
      <c r="F14" s="7" t="s">
        <v>60</v>
      </c>
      <c r="G14" s="118" t="s">
        <v>380</v>
      </c>
      <c r="H14" s="7" t="s">
        <v>61</v>
      </c>
      <c r="I14" s="169">
        <v>0.99</v>
      </c>
      <c r="J14" s="7" t="s">
        <v>62</v>
      </c>
      <c r="K14" s="170" t="s">
        <v>381</v>
      </c>
      <c r="L14" s="11">
        <v>8</v>
      </c>
    </row>
    <row r="15" spans="1:12" ht="45" customHeight="1" thickBot="1" x14ac:dyDescent="0.3">
      <c r="A15" s="16" t="s">
        <v>64</v>
      </c>
      <c r="B15" s="17" t="s">
        <v>65</v>
      </c>
      <c r="C15" s="102">
        <v>2012</v>
      </c>
      <c r="D15" s="19"/>
      <c r="E15" s="19"/>
      <c r="F15" s="20" t="s">
        <v>66</v>
      </c>
      <c r="G15" s="21">
        <v>2021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Variable 1: Porcentaje de satisfacción que evaluaron con excelente</v>
      </c>
      <c r="B17" s="398"/>
      <c r="C17" s="399"/>
      <c r="D17" s="400"/>
      <c r="E17" s="399"/>
      <c r="F17" s="400"/>
      <c r="G17" s="399"/>
      <c r="H17" s="400"/>
      <c r="I17" s="399"/>
      <c r="J17" s="400"/>
      <c r="K17" s="401"/>
      <c r="L17" s="395"/>
    </row>
    <row r="18" spans="1:12" ht="21.75" customHeight="1" x14ac:dyDescent="0.25">
      <c r="A18" s="397" t="str">
        <f>+F11</f>
        <v>Variable 2: Porcentaje de satisfacción que evaluaron con muy bueno</v>
      </c>
      <c r="B18" s="398"/>
      <c r="C18" s="399"/>
      <c r="D18" s="400"/>
      <c r="E18" s="399"/>
      <c r="F18" s="400"/>
      <c r="G18" s="399"/>
      <c r="H18" s="400"/>
      <c r="I18" s="399"/>
      <c r="J18" s="400"/>
      <c r="K18" s="402"/>
      <c r="L18" s="395"/>
    </row>
    <row r="19" spans="1:12" ht="21.75" customHeight="1" x14ac:dyDescent="0.25">
      <c r="A19" s="397" t="str">
        <f>+G11</f>
        <v>Variable 3: Porcentaje de satisfacción que evaluaron con bueno</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0.25" customHeight="1" x14ac:dyDescent="0.25">
      <c r="A25" s="432"/>
      <c r="B25" s="35">
        <v>1</v>
      </c>
      <c r="C25" s="592">
        <v>96</v>
      </c>
      <c r="D25" s="171"/>
      <c r="E25" s="171"/>
      <c r="F25" s="171"/>
      <c r="G25" s="171"/>
      <c r="H25" s="103"/>
      <c r="I25" s="121"/>
      <c r="J25" s="124"/>
      <c r="K25" s="92"/>
      <c r="L25" s="416"/>
    </row>
    <row r="26" spans="1:12" ht="15.75" customHeight="1" x14ac:dyDescent="0.25">
      <c r="A26" s="432"/>
      <c r="B26" s="40">
        <v>2</v>
      </c>
      <c r="C26" s="592"/>
      <c r="D26" s="171">
        <v>96</v>
      </c>
      <c r="E26" s="171">
        <v>90</v>
      </c>
      <c r="F26" s="171">
        <v>94</v>
      </c>
      <c r="G26" s="171">
        <v>96</v>
      </c>
      <c r="H26" s="103"/>
      <c r="I26" s="121"/>
      <c r="J26" s="124"/>
      <c r="K26" s="92"/>
      <c r="L26" s="416"/>
    </row>
    <row r="27" spans="1:12" ht="17.25" customHeight="1" x14ac:dyDescent="0.3">
      <c r="A27" s="432"/>
      <c r="B27" s="40">
        <v>3</v>
      </c>
      <c r="C27" s="592"/>
      <c r="D27" s="171"/>
      <c r="E27" s="171"/>
      <c r="F27" s="171"/>
      <c r="G27" s="171"/>
      <c r="H27" s="103"/>
      <c r="I27" s="126"/>
      <c r="J27" s="124"/>
      <c r="K27" s="92"/>
      <c r="L27" s="416"/>
    </row>
    <row r="28" spans="1:12" ht="16.5" customHeight="1" thickBot="1" x14ac:dyDescent="0.3">
      <c r="A28" s="433"/>
      <c r="B28" s="43">
        <v>4</v>
      </c>
      <c r="C28" s="593"/>
      <c r="D28" s="172">
        <v>96</v>
      </c>
      <c r="E28" s="172">
        <v>90</v>
      </c>
      <c r="F28" s="172">
        <v>94</v>
      </c>
      <c r="G28" s="172">
        <v>96</v>
      </c>
      <c r="H28" s="107"/>
      <c r="I28" s="47"/>
      <c r="J28" s="97"/>
      <c r="K28" s="98"/>
      <c r="L28" s="416"/>
    </row>
    <row r="29" spans="1:12" ht="53.25" customHeight="1" x14ac:dyDescent="0.25">
      <c r="A29" s="50" t="s">
        <v>84</v>
      </c>
      <c r="B29" s="584" t="s">
        <v>382</v>
      </c>
      <c r="C29" s="584"/>
      <c r="D29" s="584"/>
      <c r="E29" s="584"/>
      <c r="F29" s="584"/>
      <c r="G29" s="584"/>
      <c r="H29" s="584"/>
      <c r="I29" s="584"/>
      <c r="J29" s="584"/>
      <c r="K29" s="584"/>
      <c r="L29" s="51">
        <v>12</v>
      </c>
    </row>
    <row r="30" spans="1:12" ht="115.5" customHeight="1" thickBot="1" x14ac:dyDescent="0.3">
      <c r="A30" s="7" t="s">
        <v>86</v>
      </c>
      <c r="B30" s="420"/>
      <c r="C30" s="421"/>
      <c r="D30" s="421"/>
      <c r="E30" s="421"/>
      <c r="F30" s="421"/>
      <c r="G30" s="421"/>
      <c r="H30" s="421"/>
      <c r="I30" s="421"/>
      <c r="J30" s="421"/>
      <c r="K30" s="422"/>
      <c r="L30" s="52">
        <v>13</v>
      </c>
    </row>
    <row r="31" spans="1:12" ht="30.75" customHeight="1" x14ac:dyDescent="0.25">
      <c r="A31" s="423" t="s">
        <v>87</v>
      </c>
      <c r="B31" s="407" t="s">
        <v>88</v>
      </c>
      <c r="C31" s="407"/>
      <c r="D31" s="585" t="s">
        <v>367</v>
      </c>
      <c r="E31" s="585"/>
      <c r="F31" s="585"/>
      <c r="G31" s="585"/>
      <c r="H31" s="53" t="s">
        <v>90</v>
      </c>
      <c r="I31" s="585" t="s">
        <v>368</v>
      </c>
      <c r="J31" s="585"/>
      <c r="K31" s="585"/>
      <c r="L31" s="426">
        <v>14</v>
      </c>
    </row>
    <row r="32" spans="1:12" ht="36" customHeight="1" x14ac:dyDescent="0.25">
      <c r="A32" s="423"/>
      <c r="B32" s="429" t="s">
        <v>38</v>
      </c>
      <c r="C32" s="429"/>
      <c r="D32" s="586" t="s">
        <v>369</v>
      </c>
      <c r="E32" s="587"/>
      <c r="F32" s="587"/>
      <c r="G32" s="588"/>
      <c r="H32" s="53" t="s">
        <v>93</v>
      </c>
      <c r="I32" s="585" t="s">
        <v>370</v>
      </c>
      <c r="J32" s="585"/>
      <c r="K32" s="585"/>
      <c r="L32" s="427"/>
    </row>
    <row r="33" spans="1:13" ht="30.75" customHeight="1" thickBot="1" x14ac:dyDescent="0.3">
      <c r="A33" s="423"/>
      <c r="B33" s="407" t="s">
        <v>95</v>
      </c>
      <c r="C33" s="407"/>
      <c r="D33" s="589" t="s">
        <v>371</v>
      </c>
      <c r="E33" s="590"/>
      <c r="F33" s="590"/>
      <c r="G33" s="590"/>
      <c r="H33" s="590"/>
      <c r="I33" s="590"/>
      <c r="J33" s="590"/>
      <c r="K33" s="591"/>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A1" location="Índice!A1" display="Volver" xr:uid="{00000000-0004-0000-1500-000000000000}"/>
    <hyperlink ref="D35" r:id="rId1" display="wcastro@ins.gov.co/svillarreal@ins.gov.co" xr:uid="{00000000-0004-0000-1500-000001000000}"/>
  </hyperlinks>
  <printOptions horizontalCentered="1" verticalCentered="1"/>
  <pageMargins left="0" right="0" top="0" bottom="0" header="0" footer="0"/>
  <pageSetup scale="46" orientation="portrait" r:id="rId2"/>
  <headerFooter>
    <oddFooter>&amp;C&amp;P  de  &amp;N&amp;R&amp;A</oddFooter>
  </headerFooter>
  <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M35"/>
  <sheetViews>
    <sheetView showGridLines="0" showWhiteSpace="0" view="pageBreakPreview" zoomScaleNormal="7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5703125" style="116" customWidth="1"/>
    <col min="257" max="257" width="23.42578125" customWidth="1"/>
    <col min="258" max="258" width="13.7109375" customWidth="1"/>
    <col min="259" max="261" width="20.85546875" customWidth="1"/>
    <col min="262" max="267" width="21.42578125" customWidth="1"/>
    <col min="268" max="268" width="4" customWidth="1"/>
    <col min="269" max="269" width="11.5703125" customWidth="1"/>
    <col min="513" max="513" width="23.42578125" customWidth="1"/>
    <col min="514" max="514" width="13.7109375" customWidth="1"/>
    <col min="515" max="517" width="20.85546875" customWidth="1"/>
    <col min="518" max="523" width="21.42578125" customWidth="1"/>
    <col min="524" max="524" width="4" customWidth="1"/>
    <col min="525" max="525" width="11.5703125" customWidth="1"/>
    <col min="769" max="769" width="23.42578125" customWidth="1"/>
    <col min="770" max="770" width="13.7109375" customWidth="1"/>
    <col min="771" max="773" width="20.85546875" customWidth="1"/>
    <col min="774" max="779" width="21.42578125" customWidth="1"/>
    <col min="780" max="780" width="4" customWidth="1"/>
    <col min="781" max="781" width="11.5703125" customWidth="1"/>
    <col min="1025" max="1025" width="23.42578125" customWidth="1"/>
    <col min="1026" max="1026" width="13.7109375" customWidth="1"/>
    <col min="1027" max="1029" width="20.85546875" customWidth="1"/>
    <col min="1030" max="1035" width="21.42578125" customWidth="1"/>
    <col min="1036" max="1036" width="4" customWidth="1"/>
    <col min="1037" max="1037" width="11.5703125" customWidth="1"/>
    <col min="1281" max="1281" width="23.42578125" customWidth="1"/>
    <col min="1282" max="1282" width="13.7109375" customWidth="1"/>
    <col min="1283" max="1285" width="20.85546875" customWidth="1"/>
    <col min="1286" max="1291" width="21.42578125" customWidth="1"/>
    <col min="1292" max="1292" width="4" customWidth="1"/>
    <col min="1293" max="1293" width="11.5703125" customWidth="1"/>
    <col min="1537" max="1537" width="23.42578125" customWidth="1"/>
    <col min="1538" max="1538" width="13.7109375" customWidth="1"/>
    <col min="1539" max="1541" width="20.85546875" customWidth="1"/>
    <col min="1542" max="1547" width="21.42578125" customWidth="1"/>
    <col min="1548" max="1548" width="4" customWidth="1"/>
    <col min="1549" max="1549" width="11.5703125" customWidth="1"/>
    <col min="1793" max="1793" width="23.42578125" customWidth="1"/>
    <col min="1794" max="1794" width="13.7109375" customWidth="1"/>
    <col min="1795" max="1797" width="20.85546875" customWidth="1"/>
    <col min="1798" max="1803" width="21.42578125" customWidth="1"/>
    <col min="1804" max="1804" width="4" customWidth="1"/>
    <col min="1805" max="1805" width="11.5703125" customWidth="1"/>
    <col min="2049" max="2049" width="23.42578125" customWidth="1"/>
    <col min="2050" max="2050" width="13.7109375" customWidth="1"/>
    <col min="2051" max="2053" width="20.85546875" customWidth="1"/>
    <col min="2054" max="2059" width="21.42578125" customWidth="1"/>
    <col min="2060" max="2060" width="4" customWidth="1"/>
    <col min="2061" max="2061" width="11.5703125" customWidth="1"/>
    <col min="2305" max="2305" width="23.42578125" customWidth="1"/>
    <col min="2306" max="2306" width="13.7109375" customWidth="1"/>
    <col min="2307" max="2309" width="20.85546875" customWidth="1"/>
    <col min="2310" max="2315" width="21.42578125" customWidth="1"/>
    <col min="2316" max="2316" width="4" customWidth="1"/>
    <col min="2317" max="2317" width="11.5703125" customWidth="1"/>
    <col min="2561" max="2561" width="23.42578125" customWidth="1"/>
    <col min="2562" max="2562" width="13.7109375" customWidth="1"/>
    <col min="2563" max="2565" width="20.85546875" customWidth="1"/>
    <col min="2566" max="2571" width="21.42578125" customWidth="1"/>
    <col min="2572" max="2572" width="4" customWidth="1"/>
    <col min="2573" max="2573" width="11.5703125" customWidth="1"/>
    <col min="2817" max="2817" width="23.42578125" customWidth="1"/>
    <col min="2818" max="2818" width="13.7109375" customWidth="1"/>
    <col min="2819" max="2821" width="20.85546875" customWidth="1"/>
    <col min="2822" max="2827" width="21.42578125" customWidth="1"/>
    <col min="2828" max="2828" width="4" customWidth="1"/>
    <col min="2829" max="2829" width="11.5703125" customWidth="1"/>
    <col min="3073" max="3073" width="23.42578125" customWidth="1"/>
    <col min="3074" max="3074" width="13.7109375" customWidth="1"/>
    <col min="3075" max="3077" width="20.85546875" customWidth="1"/>
    <col min="3078" max="3083" width="21.42578125" customWidth="1"/>
    <col min="3084" max="3084" width="4" customWidth="1"/>
    <col min="3085" max="3085" width="11.5703125" customWidth="1"/>
    <col min="3329" max="3329" width="23.42578125" customWidth="1"/>
    <col min="3330" max="3330" width="13.7109375" customWidth="1"/>
    <col min="3331" max="3333" width="20.85546875" customWidth="1"/>
    <col min="3334" max="3339" width="21.42578125" customWidth="1"/>
    <col min="3340" max="3340" width="4" customWidth="1"/>
    <col min="3341" max="3341" width="11.5703125" customWidth="1"/>
    <col min="3585" max="3585" width="23.42578125" customWidth="1"/>
    <col min="3586" max="3586" width="13.7109375" customWidth="1"/>
    <col min="3587" max="3589" width="20.85546875" customWidth="1"/>
    <col min="3590" max="3595" width="21.42578125" customWidth="1"/>
    <col min="3596" max="3596" width="4" customWidth="1"/>
    <col min="3597" max="3597" width="11.5703125" customWidth="1"/>
    <col min="3841" max="3841" width="23.42578125" customWidth="1"/>
    <col min="3842" max="3842" width="13.7109375" customWidth="1"/>
    <col min="3843" max="3845" width="20.85546875" customWidth="1"/>
    <col min="3846" max="3851" width="21.42578125" customWidth="1"/>
    <col min="3852" max="3852" width="4" customWidth="1"/>
    <col min="3853" max="3853" width="11.5703125" customWidth="1"/>
    <col min="4097" max="4097" width="23.42578125" customWidth="1"/>
    <col min="4098" max="4098" width="13.7109375" customWidth="1"/>
    <col min="4099" max="4101" width="20.85546875" customWidth="1"/>
    <col min="4102" max="4107" width="21.42578125" customWidth="1"/>
    <col min="4108" max="4108" width="4" customWidth="1"/>
    <col min="4109" max="4109" width="11.5703125" customWidth="1"/>
    <col min="4353" max="4353" width="23.42578125" customWidth="1"/>
    <col min="4354" max="4354" width="13.7109375" customWidth="1"/>
    <col min="4355" max="4357" width="20.85546875" customWidth="1"/>
    <col min="4358" max="4363" width="21.42578125" customWidth="1"/>
    <col min="4364" max="4364" width="4" customWidth="1"/>
    <col min="4365" max="4365" width="11.5703125" customWidth="1"/>
    <col min="4609" max="4609" width="23.42578125" customWidth="1"/>
    <col min="4610" max="4610" width="13.7109375" customWidth="1"/>
    <col min="4611" max="4613" width="20.85546875" customWidth="1"/>
    <col min="4614" max="4619" width="21.42578125" customWidth="1"/>
    <col min="4620" max="4620" width="4" customWidth="1"/>
    <col min="4621" max="4621" width="11.5703125" customWidth="1"/>
    <col min="4865" max="4865" width="23.42578125" customWidth="1"/>
    <col min="4866" max="4866" width="13.7109375" customWidth="1"/>
    <col min="4867" max="4869" width="20.85546875" customWidth="1"/>
    <col min="4870" max="4875" width="21.42578125" customWidth="1"/>
    <col min="4876" max="4876" width="4" customWidth="1"/>
    <col min="4877" max="4877" width="11.5703125" customWidth="1"/>
    <col min="5121" max="5121" width="23.42578125" customWidth="1"/>
    <col min="5122" max="5122" width="13.7109375" customWidth="1"/>
    <col min="5123" max="5125" width="20.85546875" customWidth="1"/>
    <col min="5126" max="5131" width="21.42578125" customWidth="1"/>
    <col min="5132" max="5132" width="4" customWidth="1"/>
    <col min="5133" max="5133" width="11.5703125" customWidth="1"/>
    <col min="5377" max="5377" width="23.42578125" customWidth="1"/>
    <col min="5378" max="5378" width="13.7109375" customWidth="1"/>
    <col min="5379" max="5381" width="20.85546875" customWidth="1"/>
    <col min="5382" max="5387" width="21.42578125" customWidth="1"/>
    <col min="5388" max="5388" width="4" customWidth="1"/>
    <col min="5389" max="5389" width="11.5703125" customWidth="1"/>
    <col min="5633" max="5633" width="23.42578125" customWidth="1"/>
    <col min="5634" max="5634" width="13.7109375" customWidth="1"/>
    <col min="5635" max="5637" width="20.85546875" customWidth="1"/>
    <col min="5638" max="5643" width="21.42578125" customWidth="1"/>
    <col min="5644" max="5644" width="4" customWidth="1"/>
    <col min="5645" max="5645" width="11.5703125" customWidth="1"/>
    <col min="5889" max="5889" width="23.42578125" customWidth="1"/>
    <col min="5890" max="5890" width="13.7109375" customWidth="1"/>
    <col min="5891" max="5893" width="20.85546875" customWidth="1"/>
    <col min="5894" max="5899" width="21.42578125" customWidth="1"/>
    <col min="5900" max="5900" width="4" customWidth="1"/>
    <col min="5901" max="5901" width="11.5703125" customWidth="1"/>
    <col min="6145" max="6145" width="23.42578125" customWidth="1"/>
    <col min="6146" max="6146" width="13.7109375" customWidth="1"/>
    <col min="6147" max="6149" width="20.85546875" customWidth="1"/>
    <col min="6150" max="6155" width="21.42578125" customWidth="1"/>
    <col min="6156" max="6156" width="4" customWidth="1"/>
    <col min="6157" max="6157" width="11.5703125" customWidth="1"/>
    <col min="6401" max="6401" width="23.42578125" customWidth="1"/>
    <col min="6402" max="6402" width="13.7109375" customWidth="1"/>
    <col min="6403" max="6405" width="20.85546875" customWidth="1"/>
    <col min="6406" max="6411" width="21.42578125" customWidth="1"/>
    <col min="6412" max="6412" width="4" customWidth="1"/>
    <col min="6413" max="6413" width="11.5703125" customWidth="1"/>
    <col min="6657" max="6657" width="23.42578125" customWidth="1"/>
    <col min="6658" max="6658" width="13.7109375" customWidth="1"/>
    <col min="6659" max="6661" width="20.85546875" customWidth="1"/>
    <col min="6662" max="6667" width="21.42578125" customWidth="1"/>
    <col min="6668" max="6668" width="4" customWidth="1"/>
    <col min="6669" max="6669" width="11.5703125" customWidth="1"/>
    <col min="6913" max="6913" width="23.42578125" customWidth="1"/>
    <col min="6914" max="6914" width="13.7109375" customWidth="1"/>
    <col min="6915" max="6917" width="20.85546875" customWidth="1"/>
    <col min="6918" max="6923" width="21.42578125" customWidth="1"/>
    <col min="6924" max="6924" width="4" customWidth="1"/>
    <col min="6925" max="6925" width="11.5703125" customWidth="1"/>
    <col min="7169" max="7169" width="23.42578125" customWidth="1"/>
    <col min="7170" max="7170" width="13.7109375" customWidth="1"/>
    <col min="7171" max="7173" width="20.85546875" customWidth="1"/>
    <col min="7174" max="7179" width="21.42578125" customWidth="1"/>
    <col min="7180" max="7180" width="4" customWidth="1"/>
    <col min="7181" max="7181" width="11.5703125" customWidth="1"/>
    <col min="7425" max="7425" width="23.42578125" customWidth="1"/>
    <col min="7426" max="7426" width="13.7109375" customWidth="1"/>
    <col min="7427" max="7429" width="20.85546875" customWidth="1"/>
    <col min="7430" max="7435" width="21.42578125" customWidth="1"/>
    <col min="7436" max="7436" width="4" customWidth="1"/>
    <col min="7437" max="7437" width="11.5703125" customWidth="1"/>
    <col min="7681" max="7681" width="23.42578125" customWidth="1"/>
    <col min="7682" max="7682" width="13.7109375" customWidth="1"/>
    <col min="7683" max="7685" width="20.85546875" customWidth="1"/>
    <col min="7686" max="7691" width="21.42578125" customWidth="1"/>
    <col min="7692" max="7692" width="4" customWidth="1"/>
    <col min="7693" max="7693" width="11.5703125" customWidth="1"/>
    <col min="7937" max="7937" width="23.42578125" customWidth="1"/>
    <col min="7938" max="7938" width="13.7109375" customWidth="1"/>
    <col min="7939" max="7941" width="20.85546875" customWidth="1"/>
    <col min="7942" max="7947" width="21.42578125" customWidth="1"/>
    <col min="7948" max="7948" width="4" customWidth="1"/>
    <col min="7949" max="7949" width="11.5703125" customWidth="1"/>
    <col min="8193" max="8193" width="23.42578125" customWidth="1"/>
    <col min="8194" max="8194" width="13.7109375" customWidth="1"/>
    <col min="8195" max="8197" width="20.85546875" customWidth="1"/>
    <col min="8198" max="8203" width="21.42578125" customWidth="1"/>
    <col min="8204" max="8204" width="4" customWidth="1"/>
    <col min="8205" max="8205" width="11.5703125" customWidth="1"/>
    <col min="8449" max="8449" width="23.42578125" customWidth="1"/>
    <col min="8450" max="8450" width="13.7109375" customWidth="1"/>
    <col min="8451" max="8453" width="20.85546875" customWidth="1"/>
    <col min="8454" max="8459" width="21.42578125" customWidth="1"/>
    <col min="8460" max="8460" width="4" customWidth="1"/>
    <col min="8461" max="8461" width="11.5703125" customWidth="1"/>
    <col min="8705" max="8705" width="23.42578125" customWidth="1"/>
    <col min="8706" max="8706" width="13.7109375" customWidth="1"/>
    <col min="8707" max="8709" width="20.85546875" customWidth="1"/>
    <col min="8710" max="8715" width="21.42578125" customWidth="1"/>
    <col min="8716" max="8716" width="4" customWidth="1"/>
    <col min="8717" max="8717" width="11.5703125" customWidth="1"/>
    <col min="8961" max="8961" width="23.42578125" customWidth="1"/>
    <col min="8962" max="8962" width="13.7109375" customWidth="1"/>
    <col min="8963" max="8965" width="20.85546875" customWidth="1"/>
    <col min="8966" max="8971" width="21.42578125" customWidth="1"/>
    <col min="8972" max="8972" width="4" customWidth="1"/>
    <col min="8973" max="8973" width="11.5703125" customWidth="1"/>
    <col min="9217" max="9217" width="23.42578125" customWidth="1"/>
    <col min="9218" max="9218" width="13.7109375" customWidth="1"/>
    <col min="9219" max="9221" width="20.85546875" customWidth="1"/>
    <col min="9222" max="9227" width="21.42578125" customWidth="1"/>
    <col min="9228" max="9228" width="4" customWidth="1"/>
    <col min="9229" max="9229" width="11.5703125" customWidth="1"/>
    <col min="9473" max="9473" width="23.42578125" customWidth="1"/>
    <col min="9474" max="9474" width="13.7109375" customWidth="1"/>
    <col min="9475" max="9477" width="20.85546875" customWidth="1"/>
    <col min="9478" max="9483" width="21.42578125" customWidth="1"/>
    <col min="9484" max="9484" width="4" customWidth="1"/>
    <col min="9485" max="9485" width="11.5703125" customWidth="1"/>
    <col min="9729" max="9729" width="23.42578125" customWidth="1"/>
    <col min="9730" max="9730" width="13.7109375" customWidth="1"/>
    <col min="9731" max="9733" width="20.85546875" customWidth="1"/>
    <col min="9734" max="9739" width="21.42578125" customWidth="1"/>
    <col min="9740" max="9740" width="4" customWidth="1"/>
    <col min="9741" max="9741" width="11.5703125" customWidth="1"/>
    <col min="9985" max="9985" width="23.42578125" customWidth="1"/>
    <col min="9986" max="9986" width="13.7109375" customWidth="1"/>
    <col min="9987" max="9989" width="20.85546875" customWidth="1"/>
    <col min="9990" max="9995" width="21.42578125" customWidth="1"/>
    <col min="9996" max="9996" width="4" customWidth="1"/>
    <col min="9997" max="9997" width="11.5703125" customWidth="1"/>
    <col min="10241" max="10241" width="23.42578125" customWidth="1"/>
    <col min="10242" max="10242" width="13.7109375" customWidth="1"/>
    <col min="10243" max="10245" width="20.85546875" customWidth="1"/>
    <col min="10246" max="10251" width="21.42578125" customWidth="1"/>
    <col min="10252" max="10252" width="4" customWidth="1"/>
    <col min="10253" max="10253" width="11.5703125" customWidth="1"/>
    <col min="10497" max="10497" width="23.42578125" customWidth="1"/>
    <col min="10498" max="10498" width="13.7109375" customWidth="1"/>
    <col min="10499" max="10501" width="20.85546875" customWidth="1"/>
    <col min="10502" max="10507" width="21.42578125" customWidth="1"/>
    <col min="10508" max="10508" width="4" customWidth="1"/>
    <col min="10509" max="10509" width="11.5703125" customWidth="1"/>
    <col min="10753" max="10753" width="23.42578125" customWidth="1"/>
    <col min="10754" max="10754" width="13.7109375" customWidth="1"/>
    <col min="10755" max="10757" width="20.85546875" customWidth="1"/>
    <col min="10758" max="10763" width="21.42578125" customWidth="1"/>
    <col min="10764" max="10764" width="4" customWidth="1"/>
    <col min="10765" max="10765" width="11.5703125" customWidth="1"/>
    <col min="11009" max="11009" width="23.42578125" customWidth="1"/>
    <col min="11010" max="11010" width="13.7109375" customWidth="1"/>
    <col min="11011" max="11013" width="20.85546875" customWidth="1"/>
    <col min="11014" max="11019" width="21.42578125" customWidth="1"/>
    <col min="11020" max="11020" width="4" customWidth="1"/>
    <col min="11021" max="11021" width="11.5703125" customWidth="1"/>
    <col min="11265" max="11265" width="23.42578125" customWidth="1"/>
    <col min="11266" max="11266" width="13.7109375" customWidth="1"/>
    <col min="11267" max="11269" width="20.85546875" customWidth="1"/>
    <col min="11270" max="11275" width="21.42578125" customWidth="1"/>
    <col min="11276" max="11276" width="4" customWidth="1"/>
    <col min="11277" max="11277" width="11.5703125" customWidth="1"/>
    <col min="11521" max="11521" width="23.42578125" customWidth="1"/>
    <col min="11522" max="11522" width="13.7109375" customWidth="1"/>
    <col min="11523" max="11525" width="20.85546875" customWidth="1"/>
    <col min="11526" max="11531" width="21.42578125" customWidth="1"/>
    <col min="11532" max="11532" width="4" customWidth="1"/>
    <col min="11533" max="11533" width="11.5703125" customWidth="1"/>
    <col min="11777" max="11777" width="23.42578125" customWidth="1"/>
    <col min="11778" max="11778" width="13.7109375" customWidth="1"/>
    <col min="11779" max="11781" width="20.85546875" customWidth="1"/>
    <col min="11782" max="11787" width="21.42578125" customWidth="1"/>
    <col min="11788" max="11788" width="4" customWidth="1"/>
    <col min="11789" max="11789" width="11.5703125" customWidth="1"/>
    <col min="12033" max="12033" width="23.42578125" customWidth="1"/>
    <col min="12034" max="12034" width="13.7109375" customWidth="1"/>
    <col min="12035" max="12037" width="20.85546875" customWidth="1"/>
    <col min="12038" max="12043" width="21.42578125" customWidth="1"/>
    <col min="12044" max="12044" width="4" customWidth="1"/>
    <col min="12045" max="12045" width="11.5703125" customWidth="1"/>
    <col min="12289" max="12289" width="23.42578125" customWidth="1"/>
    <col min="12290" max="12290" width="13.7109375" customWidth="1"/>
    <col min="12291" max="12293" width="20.85546875" customWidth="1"/>
    <col min="12294" max="12299" width="21.42578125" customWidth="1"/>
    <col min="12300" max="12300" width="4" customWidth="1"/>
    <col min="12301" max="12301" width="11.5703125" customWidth="1"/>
    <col min="12545" max="12545" width="23.42578125" customWidth="1"/>
    <col min="12546" max="12546" width="13.7109375" customWidth="1"/>
    <col min="12547" max="12549" width="20.85546875" customWidth="1"/>
    <col min="12550" max="12555" width="21.42578125" customWidth="1"/>
    <col min="12556" max="12556" width="4" customWidth="1"/>
    <col min="12557" max="12557" width="11.5703125" customWidth="1"/>
    <col min="12801" max="12801" width="23.42578125" customWidth="1"/>
    <col min="12802" max="12802" width="13.7109375" customWidth="1"/>
    <col min="12803" max="12805" width="20.85546875" customWidth="1"/>
    <col min="12806" max="12811" width="21.42578125" customWidth="1"/>
    <col min="12812" max="12812" width="4" customWidth="1"/>
    <col min="12813" max="12813" width="11.5703125" customWidth="1"/>
    <col min="13057" max="13057" width="23.42578125" customWidth="1"/>
    <col min="13058" max="13058" width="13.7109375" customWidth="1"/>
    <col min="13059" max="13061" width="20.85546875" customWidth="1"/>
    <col min="13062" max="13067" width="21.42578125" customWidth="1"/>
    <col min="13068" max="13068" width="4" customWidth="1"/>
    <col min="13069" max="13069" width="11.5703125" customWidth="1"/>
    <col min="13313" max="13313" width="23.42578125" customWidth="1"/>
    <col min="13314" max="13314" width="13.7109375" customWidth="1"/>
    <col min="13315" max="13317" width="20.85546875" customWidth="1"/>
    <col min="13318" max="13323" width="21.42578125" customWidth="1"/>
    <col min="13324" max="13324" width="4" customWidth="1"/>
    <col min="13325" max="13325" width="11.5703125" customWidth="1"/>
    <col min="13569" max="13569" width="23.42578125" customWidth="1"/>
    <col min="13570" max="13570" width="13.7109375" customWidth="1"/>
    <col min="13571" max="13573" width="20.85546875" customWidth="1"/>
    <col min="13574" max="13579" width="21.42578125" customWidth="1"/>
    <col min="13580" max="13580" width="4" customWidth="1"/>
    <col min="13581" max="13581" width="11.5703125" customWidth="1"/>
    <col min="13825" max="13825" width="23.42578125" customWidth="1"/>
    <col min="13826" max="13826" width="13.7109375" customWidth="1"/>
    <col min="13827" max="13829" width="20.85546875" customWidth="1"/>
    <col min="13830" max="13835" width="21.42578125" customWidth="1"/>
    <col min="13836" max="13836" width="4" customWidth="1"/>
    <col min="13837" max="13837" width="11.5703125" customWidth="1"/>
    <col min="14081" max="14081" width="23.42578125" customWidth="1"/>
    <col min="14082" max="14082" width="13.7109375" customWidth="1"/>
    <col min="14083" max="14085" width="20.85546875" customWidth="1"/>
    <col min="14086" max="14091" width="21.42578125" customWidth="1"/>
    <col min="14092" max="14092" width="4" customWidth="1"/>
    <col min="14093" max="14093" width="11.5703125" customWidth="1"/>
    <col min="14337" max="14337" width="23.42578125" customWidth="1"/>
    <col min="14338" max="14338" width="13.7109375" customWidth="1"/>
    <col min="14339" max="14341" width="20.85546875" customWidth="1"/>
    <col min="14342" max="14347" width="21.42578125" customWidth="1"/>
    <col min="14348" max="14348" width="4" customWidth="1"/>
    <col min="14349" max="14349" width="11.5703125" customWidth="1"/>
    <col min="14593" max="14593" width="23.42578125" customWidth="1"/>
    <col min="14594" max="14594" width="13.7109375" customWidth="1"/>
    <col min="14595" max="14597" width="20.85546875" customWidth="1"/>
    <col min="14598" max="14603" width="21.42578125" customWidth="1"/>
    <col min="14604" max="14604" width="4" customWidth="1"/>
    <col min="14605" max="14605" width="11.5703125" customWidth="1"/>
    <col min="14849" max="14849" width="23.42578125" customWidth="1"/>
    <col min="14850" max="14850" width="13.7109375" customWidth="1"/>
    <col min="14851" max="14853" width="20.85546875" customWidth="1"/>
    <col min="14854" max="14859" width="21.42578125" customWidth="1"/>
    <col min="14860" max="14860" width="4" customWidth="1"/>
    <col min="14861" max="14861" width="11.5703125" customWidth="1"/>
    <col min="15105" max="15105" width="23.42578125" customWidth="1"/>
    <col min="15106" max="15106" width="13.7109375" customWidth="1"/>
    <col min="15107" max="15109" width="20.85546875" customWidth="1"/>
    <col min="15110" max="15115" width="21.42578125" customWidth="1"/>
    <col min="15116" max="15116" width="4" customWidth="1"/>
    <col min="15117" max="15117" width="11.5703125" customWidth="1"/>
    <col min="15361" max="15361" width="23.42578125" customWidth="1"/>
    <col min="15362" max="15362" width="13.7109375" customWidth="1"/>
    <col min="15363" max="15365" width="20.85546875" customWidth="1"/>
    <col min="15366" max="15371" width="21.42578125" customWidth="1"/>
    <col min="15372" max="15372" width="4" customWidth="1"/>
    <col min="15373" max="15373" width="11.5703125" customWidth="1"/>
    <col min="15617" max="15617" width="23.42578125" customWidth="1"/>
    <col min="15618" max="15618" width="13.7109375" customWidth="1"/>
    <col min="15619" max="15621" width="20.85546875" customWidth="1"/>
    <col min="15622" max="15627" width="21.42578125" customWidth="1"/>
    <col min="15628" max="15628" width="4" customWidth="1"/>
    <col min="15629" max="15629" width="11.5703125" customWidth="1"/>
    <col min="15873" max="15873" width="23.42578125" customWidth="1"/>
    <col min="15874" max="15874" width="13.7109375" customWidth="1"/>
    <col min="15875" max="15877" width="20.85546875" customWidth="1"/>
    <col min="15878" max="15883" width="21.42578125" customWidth="1"/>
    <col min="15884" max="15884" width="4" customWidth="1"/>
    <col min="15885" max="15885" width="11.5703125" customWidth="1"/>
    <col min="16129" max="16129" width="23.42578125" customWidth="1"/>
    <col min="16130" max="16130" width="13.7109375" customWidth="1"/>
    <col min="16131" max="16133" width="20.85546875" customWidth="1"/>
    <col min="16134" max="16139" width="21.42578125" customWidth="1"/>
    <col min="16140" max="16140" width="4" customWidth="1"/>
    <col min="16141" max="16141" width="11.5703125"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369" t="s">
        <v>383</v>
      </c>
      <c r="C7" s="369"/>
      <c r="D7" s="369"/>
      <c r="E7" s="369"/>
      <c r="F7" s="5" t="s">
        <v>30</v>
      </c>
      <c r="G7" s="528" t="s">
        <v>289</v>
      </c>
      <c r="H7" s="529"/>
      <c r="I7" s="529"/>
      <c r="J7" s="529"/>
      <c r="K7" s="530"/>
      <c r="L7" s="6">
        <v>1</v>
      </c>
    </row>
    <row r="8" spans="1:12" ht="57" customHeight="1" thickBot="1" x14ac:dyDescent="0.3">
      <c r="A8" s="7" t="s">
        <v>32</v>
      </c>
      <c r="B8" s="531" t="s">
        <v>290</v>
      </c>
      <c r="C8" s="532"/>
      <c r="D8" s="532"/>
      <c r="E8" s="533"/>
      <c r="F8" s="531"/>
      <c r="G8" s="532"/>
      <c r="H8" s="533"/>
      <c r="I8" s="531"/>
      <c r="J8" s="532"/>
      <c r="K8" s="534"/>
      <c r="L8" s="6">
        <v>2</v>
      </c>
    </row>
    <row r="9" spans="1:12" ht="57.75" customHeight="1" thickBot="1" x14ac:dyDescent="0.3">
      <c r="A9" s="8" t="s">
        <v>34</v>
      </c>
      <c r="B9" s="520" t="s">
        <v>384</v>
      </c>
      <c r="C9" s="521"/>
      <c r="D9" s="521"/>
      <c r="E9" s="521"/>
      <c r="F9" s="521"/>
      <c r="G9" s="521"/>
      <c r="H9" s="521"/>
      <c r="I9" s="521"/>
      <c r="J9" s="521"/>
      <c r="K9" s="522"/>
      <c r="L9" s="6">
        <v>3</v>
      </c>
    </row>
    <row r="10" spans="1:12" ht="30" customHeight="1" thickBot="1" x14ac:dyDescent="0.3">
      <c r="A10" s="8" t="s">
        <v>36</v>
      </c>
      <c r="B10" s="535" t="s">
        <v>357</v>
      </c>
      <c r="C10" s="536"/>
      <c r="D10" s="536"/>
      <c r="E10" s="536"/>
      <c r="F10" s="7" t="s">
        <v>38</v>
      </c>
      <c r="G10" s="537" t="s">
        <v>293</v>
      </c>
      <c r="H10" s="538"/>
      <c r="I10" s="538"/>
      <c r="J10" s="538"/>
      <c r="K10" s="539"/>
      <c r="L10" s="6">
        <v>4</v>
      </c>
    </row>
    <row r="11" spans="1:12" ht="67.5" customHeight="1" thickBot="1" x14ac:dyDescent="0.3">
      <c r="A11" s="7" t="s">
        <v>40</v>
      </c>
      <c r="B11" s="531" t="s">
        <v>358</v>
      </c>
      <c r="C11" s="533"/>
      <c r="D11" s="7" t="s">
        <v>42</v>
      </c>
      <c r="E11" s="173" t="s">
        <v>374</v>
      </c>
      <c r="F11" s="173" t="s">
        <v>375</v>
      </c>
      <c r="G11" s="173" t="s">
        <v>376</v>
      </c>
      <c r="H11" s="9" t="s">
        <v>46</v>
      </c>
      <c r="I11" s="9" t="s">
        <v>47</v>
      </c>
      <c r="J11" s="9" t="s">
        <v>48</v>
      </c>
      <c r="K11" s="9"/>
      <c r="L11" s="6">
        <v>5</v>
      </c>
    </row>
    <row r="12" spans="1:12" ht="117" customHeight="1" thickBot="1" x14ac:dyDescent="0.3">
      <c r="A12" s="7" t="s">
        <v>49</v>
      </c>
      <c r="B12" s="385" t="s">
        <v>385</v>
      </c>
      <c r="C12" s="386"/>
      <c r="D12" s="386"/>
      <c r="E12" s="386"/>
      <c r="F12" s="386"/>
      <c r="G12" s="7" t="s">
        <v>51</v>
      </c>
      <c r="H12" s="385" t="s">
        <v>378</v>
      </c>
      <c r="I12" s="386"/>
      <c r="J12" s="386"/>
      <c r="K12" s="387"/>
      <c r="L12" s="6">
        <v>6</v>
      </c>
    </row>
    <row r="13" spans="1:12" ht="60" customHeight="1" thickBot="1" x14ac:dyDescent="0.3">
      <c r="A13" s="7" t="s">
        <v>52</v>
      </c>
      <c r="B13" s="385" t="s">
        <v>386</v>
      </c>
      <c r="C13" s="386"/>
      <c r="D13" s="386"/>
      <c r="E13" s="386"/>
      <c r="F13" s="386"/>
      <c r="G13" s="386"/>
      <c r="H13" s="386"/>
      <c r="I13" s="387"/>
      <c r="J13" s="7" t="s">
        <v>54</v>
      </c>
      <c r="K13" s="99" t="s">
        <v>108</v>
      </c>
      <c r="L13" s="11">
        <v>7</v>
      </c>
    </row>
    <row r="14" spans="1:12" ht="51.75" customHeight="1" thickBot="1" x14ac:dyDescent="0.3">
      <c r="A14" s="7" t="s">
        <v>56</v>
      </c>
      <c r="B14" s="540" t="s">
        <v>167</v>
      </c>
      <c r="C14" s="541"/>
      <c r="D14" s="7" t="s">
        <v>58</v>
      </c>
      <c r="E14" s="117" t="s">
        <v>157</v>
      </c>
      <c r="F14" s="7" t="s">
        <v>60</v>
      </c>
      <c r="G14" s="118" t="s">
        <v>380</v>
      </c>
      <c r="H14" s="7" t="s">
        <v>61</v>
      </c>
      <c r="I14" s="174">
        <v>0.98599999999999999</v>
      </c>
      <c r="J14" s="7" t="s">
        <v>62</v>
      </c>
      <c r="K14" s="166" t="s">
        <v>387</v>
      </c>
      <c r="L14" s="11">
        <v>8</v>
      </c>
    </row>
    <row r="15" spans="1:12" ht="45" customHeight="1" thickBot="1" x14ac:dyDescent="0.3">
      <c r="A15" s="16" t="s">
        <v>64</v>
      </c>
      <c r="B15" s="17" t="s">
        <v>65</v>
      </c>
      <c r="C15" s="102" t="s">
        <v>388</v>
      </c>
      <c r="D15" s="19"/>
      <c r="E15" s="19"/>
      <c r="F15" s="20" t="s">
        <v>66</v>
      </c>
      <c r="G15" s="21"/>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Variable 1: Porcentaje de satisfacción que evaluaron con excelente</v>
      </c>
      <c r="B17" s="398"/>
      <c r="C17" s="399"/>
      <c r="D17" s="400"/>
      <c r="E17" s="399"/>
      <c r="F17" s="400"/>
      <c r="G17" s="399"/>
      <c r="H17" s="400"/>
      <c r="I17" s="399"/>
      <c r="J17" s="400"/>
      <c r="K17" s="401"/>
      <c r="L17" s="395"/>
    </row>
    <row r="18" spans="1:12" ht="21.75" customHeight="1" x14ac:dyDescent="0.25">
      <c r="A18" s="397" t="str">
        <f>+F11</f>
        <v>Variable 2: Porcentaje de satisfacción que evaluaron con muy bueno</v>
      </c>
      <c r="B18" s="398"/>
      <c r="C18" s="399"/>
      <c r="D18" s="400"/>
      <c r="E18" s="399"/>
      <c r="F18" s="400"/>
      <c r="G18" s="399"/>
      <c r="H18" s="400"/>
      <c r="I18" s="399"/>
      <c r="J18" s="400"/>
      <c r="K18" s="402"/>
      <c r="L18" s="395"/>
    </row>
    <row r="19" spans="1:12" ht="21.75" customHeight="1" x14ac:dyDescent="0.25">
      <c r="A19" s="397" t="str">
        <f>+G11</f>
        <v>Variable 3: Porcentaje de satisfacción que evaluaron con bueno</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0.25" customHeight="1" x14ac:dyDescent="0.25">
      <c r="A25" s="432"/>
      <c r="B25" s="35">
        <v>1</v>
      </c>
      <c r="C25" s="594">
        <v>98</v>
      </c>
      <c r="D25" s="103"/>
      <c r="E25" s="103"/>
      <c r="F25" s="103"/>
      <c r="G25" s="103"/>
      <c r="H25" s="103"/>
      <c r="I25" s="121"/>
      <c r="J25" s="124"/>
      <c r="K25" s="92"/>
      <c r="L25" s="416"/>
    </row>
    <row r="26" spans="1:12" ht="15.75" customHeight="1" x14ac:dyDescent="0.25">
      <c r="A26" s="432"/>
      <c r="B26" s="40">
        <v>2</v>
      </c>
      <c r="C26" s="594"/>
      <c r="D26" s="103">
        <v>98</v>
      </c>
      <c r="E26" s="103">
        <v>90</v>
      </c>
      <c r="F26" s="103">
        <v>95</v>
      </c>
      <c r="G26" s="103">
        <v>98</v>
      </c>
      <c r="H26" s="103"/>
      <c r="I26" s="121"/>
      <c r="J26" s="124"/>
      <c r="K26" s="92"/>
      <c r="L26" s="416"/>
    </row>
    <row r="27" spans="1:12" ht="17.25" customHeight="1" x14ac:dyDescent="0.3">
      <c r="A27" s="432"/>
      <c r="B27" s="40">
        <v>3</v>
      </c>
      <c r="C27" s="594"/>
      <c r="D27" s="103"/>
      <c r="E27" s="103"/>
      <c r="F27" s="103"/>
      <c r="G27" s="103"/>
      <c r="H27" s="103"/>
      <c r="I27" s="126"/>
      <c r="J27" s="124"/>
      <c r="K27" s="92"/>
      <c r="L27" s="416"/>
    </row>
    <row r="28" spans="1:12" ht="16.5" customHeight="1" thickBot="1" x14ac:dyDescent="0.3">
      <c r="A28" s="433"/>
      <c r="B28" s="43">
        <v>4</v>
      </c>
      <c r="C28" s="594"/>
      <c r="D28" s="103">
        <v>98</v>
      </c>
      <c r="E28" s="103">
        <v>90</v>
      </c>
      <c r="F28" s="103">
        <v>95</v>
      </c>
      <c r="G28" s="103">
        <v>98</v>
      </c>
      <c r="H28" s="107"/>
      <c r="I28" s="47"/>
      <c r="J28" s="97"/>
      <c r="K28" s="98"/>
      <c r="L28" s="416"/>
    </row>
    <row r="29" spans="1:12" ht="53.25" customHeight="1" x14ac:dyDescent="0.25">
      <c r="A29" s="50" t="s">
        <v>84</v>
      </c>
      <c r="B29" s="420" t="s">
        <v>389</v>
      </c>
      <c r="C29" s="421"/>
      <c r="D29" s="421"/>
      <c r="E29" s="421"/>
      <c r="F29" s="421"/>
      <c r="G29" s="421"/>
      <c r="H29" s="421"/>
      <c r="I29" s="421"/>
      <c r="J29" s="421"/>
      <c r="K29" s="422"/>
      <c r="L29" s="51">
        <v>12</v>
      </c>
    </row>
    <row r="30" spans="1:12" ht="115.5" customHeight="1" thickBot="1" x14ac:dyDescent="0.3">
      <c r="A30" s="7" t="s">
        <v>86</v>
      </c>
      <c r="B30" s="420"/>
      <c r="C30" s="421"/>
      <c r="D30" s="421"/>
      <c r="E30" s="421"/>
      <c r="F30" s="421"/>
      <c r="G30" s="421"/>
      <c r="H30" s="421"/>
      <c r="I30" s="421"/>
      <c r="J30" s="421"/>
      <c r="K30" s="422"/>
      <c r="L30" s="52">
        <v>13</v>
      </c>
    </row>
    <row r="31" spans="1:12" ht="30.75" customHeight="1" x14ac:dyDescent="0.25">
      <c r="A31" s="423" t="s">
        <v>87</v>
      </c>
      <c r="B31" s="407" t="s">
        <v>88</v>
      </c>
      <c r="C31" s="407"/>
      <c r="D31" s="585" t="s">
        <v>367</v>
      </c>
      <c r="E31" s="585"/>
      <c r="F31" s="585"/>
      <c r="G31" s="585"/>
      <c r="H31" s="53" t="s">
        <v>90</v>
      </c>
      <c r="I31" s="585" t="s">
        <v>368</v>
      </c>
      <c r="J31" s="585"/>
      <c r="K31" s="585"/>
      <c r="L31" s="426">
        <v>14</v>
      </c>
    </row>
    <row r="32" spans="1:12" ht="36" customHeight="1" x14ac:dyDescent="0.25">
      <c r="A32" s="423"/>
      <c r="B32" s="429" t="s">
        <v>38</v>
      </c>
      <c r="C32" s="429"/>
      <c r="D32" s="586" t="s">
        <v>369</v>
      </c>
      <c r="E32" s="587"/>
      <c r="F32" s="587"/>
      <c r="G32" s="588"/>
      <c r="H32" s="53" t="s">
        <v>93</v>
      </c>
      <c r="I32" s="585" t="s">
        <v>370</v>
      </c>
      <c r="J32" s="585"/>
      <c r="K32" s="585"/>
      <c r="L32" s="427"/>
    </row>
    <row r="33" spans="1:13" ht="30.75" customHeight="1" thickBot="1" x14ac:dyDescent="0.3">
      <c r="A33" s="423"/>
      <c r="B33" s="407" t="s">
        <v>95</v>
      </c>
      <c r="C33" s="407"/>
      <c r="D33" s="589" t="s">
        <v>371</v>
      </c>
      <c r="E33" s="590"/>
      <c r="F33" s="590"/>
      <c r="G33" s="590"/>
      <c r="H33" s="590"/>
      <c r="I33" s="590"/>
      <c r="J33" s="590"/>
      <c r="K33" s="591"/>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A1" location="Índice!A1" display="Volver" xr:uid="{00000000-0004-0000-1600-000000000000}"/>
    <hyperlink ref="D35" r:id="rId1" display="wcastro@ins.gov.co/svillarreal@ins.gov.co" xr:uid="{00000000-0004-0000-1600-000001000000}"/>
  </hyperlinks>
  <printOptions horizontalCentered="1" verticalCentered="1"/>
  <pageMargins left="0" right="0" top="0" bottom="0" header="0" footer="0"/>
  <pageSetup scale="46" orientation="portrait" r:id="rId2"/>
  <headerFooter>
    <oddFooter>&amp;C&amp;P  de  &amp;N&amp;R&amp;A</oddFooter>
  </headerFooter>
  <drawing r:id="rId3"/>
  <legacyDrawing r:id="rId4"/>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35"/>
  <sheetViews>
    <sheetView showGridLines="0" zoomScale="85" zoomScaleNormal="85"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8.5703125" style="116"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40.5" customHeight="1" thickBot="1" x14ac:dyDescent="0.3">
      <c r="A7" s="4" t="s">
        <v>28</v>
      </c>
      <c r="B7" s="369" t="s">
        <v>391</v>
      </c>
      <c r="C7" s="369"/>
      <c r="D7" s="369"/>
      <c r="E7" s="369"/>
      <c r="F7" s="5" t="s">
        <v>30</v>
      </c>
      <c r="G7" s="595" t="s">
        <v>289</v>
      </c>
      <c r="H7" s="596"/>
      <c r="I7" s="596"/>
      <c r="J7" s="596"/>
      <c r="K7" s="597"/>
      <c r="L7" s="6">
        <v>1</v>
      </c>
    </row>
    <row r="8" spans="1:12" ht="40.5" customHeight="1" thickBot="1" x14ac:dyDescent="0.3">
      <c r="A8" s="7" t="s">
        <v>32</v>
      </c>
      <c r="B8" s="598" t="s">
        <v>290</v>
      </c>
      <c r="C8" s="599"/>
      <c r="D8" s="599"/>
      <c r="E8" s="600"/>
      <c r="F8" s="531"/>
      <c r="G8" s="532"/>
      <c r="H8" s="533"/>
      <c r="I8" s="531"/>
      <c r="J8" s="532"/>
      <c r="K8" s="534"/>
      <c r="L8" s="6">
        <v>2</v>
      </c>
    </row>
    <row r="9" spans="1:12" ht="48" customHeight="1" thickBot="1" x14ac:dyDescent="0.3">
      <c r="A9" s="8" t="s">
        <v>34</v>
      </c>
      <c r="B9" s="520" t="s">
        <v>392</v>
      </c>
      <c r="C9" s="521"/>
      <c r="D9" s="521"/>
      <c r="E9" s="521"/>
      <c r="F9" s="521"/>
      <c r="G9" s="521"/>
      <c r="H9" s="521"/>
      <c r="I9" s="521"/>
      <c r="J9" s="521"/>
      <c r="K9" s="522"/>
      <c r="L9" s="6">
        <v>3</v>
      </c>
    </row>
    <row r="10" spans="1:12" ht="30" customHeight="1" thickBot="1" x14ac:dyDescent="0.3">
      <c r="A10" s="8" t="s">
        <v>36</v>
      </c>
      <c r="B10" s="535" t="s">
        <v>393</v>
      </c>
      <c r="C10" s="536"/>
      <c r="D10" s="536"/>
      <c r="E10" s="536"/>
      <c r="F10" s="7" t="s">
        <v>38</v>
      </c>
      <c r="G10" s="537" t="s">
        <v>394</v>
      </c>
      <c r="H10" s="538"/>
      <c r="I10" s="538"/>
      <c r="J10" s="538"/>
      <c r="K10" s="539"/>
      <c r="L10" s="6">
        <v>4</v>
      </c>
    </row>
    <row r="11" spans="1:12" ht="67.5" customHeight="1" thickBot="1" x14ac:dyDescent="0.3">
      <c r="A11" s="7" t="s">
        <v>40</v>
      </c>
      <c r="B11" s="531" t="s">
        <v>149</v>
      </c>
      <c r="C11" s="533"/>
      <c r="D11" s="7" t="s">
        <v>42</v>
      </c>
      <c r="E11" s="9" t="s">
        <v>395</v>
      </c>
      <c r="F11" s="9" t="s">
        <v>44</v>
      </c>
      <c r="G11" s="9" t="s">
        <v>45</v>
      </c>
      <c r="H11" s="9" t="s">
        <v>46</v>
      </c>
      <c r="I11" s="9" t="s">
        <v>47</v>
      </c>
      <c r="J11" s="9" t="s">
        <v>48</v>
      </c>
      <c r="K11" s="9"/>
      <c r="L11" s="6">
        <v>5</v>
      </c>
    </row>
    <row r="12" spans="1:12" ht="81.75" customHeight="1" thickBot="1" x14ac:dyDescent="0.3">
      <c r="A12" s="7" t="s">
        <v>49</v>
      </c>
      <c r="B12" s="601" t="s">
        <v>396</v>
      </c>
      <c r="C12" s="602"/>
      <c r="D12" s="602"/>
      <c r="E12" s="602"/>
      <c r="F12" s="602"/>
      <c r="G12" s="7" t="s">
        <v>51</v>
      </c>
      <c r="H12" s="601" t="s">
        <v>397</v>
      </c>
      <c r="I12" s="602"/>
      <c r="J12" s="602"/>
      <c r="K12" s="603"/>
      <c r="L12" s="6">
        <v>6</v>
      </c>
    </row>
    <row r="13" spans="1:12" ht="40.5" customHeight="1" thickBot="1" x14ac:dyDescent="0.3">
      <c r="A13" s="7" t="s">
        <v>52</v>
      </c>
      <c r="B13" s="385" t="s">
        <v>398</v>
      </c>
      <c r="C13" s="386"/>
      <c r="D13" s="386"/>
      <c r="E13" s="386"/>
      <c r="F13" s="386"/>
      <c r="G13" s="386"/>
      <c r="H13" s="386"/>
      <c r="I13" s="387"/>
      <c r="J13" s="7" t="s">
        <v>54</v>
      </c>
      <c r="K13" s="99" t="s">
        <v>108</v>
      </c>
      <c r="L13" s="11">
        <v>7</v>
      </c>
    </row>
    <row r="14" spans="1:12" ht="51.75" customHeight="1" thickBot="1" x14ac:dyDescent="0.3">
      <c r="A14" s="7" t="s">
        <v>56</v>
      </c>
      <c r="B14" s="540" t="s">
        <v>156</v>
      </c>
      <c r="C14" s="541"/>
      <c r="D14" s="7" t="s">
        <v>58</v>
      </c>
      <c r="E14" s="175" t="s">
        <v>126</v>
      </c>
      <c r="F14" s="7" t="s">
        <v>60</v>
      </c>
      <c r="G14" s="143">
        <v>0</v>
      </c>
      <c r="H14" s="7" t="s">
        <v>61</v>
      </c>
      <c r="I14" s="176">
        <v>95</v>
      </c>
      <c r="J14" s="7" t="s">
        <v>62</v>
      </c>
      <c r="K14" s="177" t="s">
        <v>399</v>
      </c>
      <c r="L14" s="11">
        <v>8</v>
      </c>
    </row>
    <row r="15" spans="1:12" ht="45" customHeight="1" thickBot="1" x14ac:dyDescent="0.3">
      <c r="A15" s="16" t="s">
        <v>64</v>
      </c>
      <c r="B15" s="17" t="s">
        <v>65</v>
      </c>
      <c r="C15" s="102">
        <v>2018</v>
      </c>
      <c r="D15" s="19"/>
      <c r="E15" s="19"/>
      <c r="F15" s="20" t="s">
        <v>66</v>
      </c>
      <c r="G15" s="21">
        <v>2021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7.5" customHeight="1" x14ac:dyDescent="0.25">
      <c r="A17" s="397" t="str">
        <f>+E11</f>
        <v>Nivel de cumplimiento del Sistema de control interno INS</v>
      </c>
      <c r="B17" s="398"/>
      <c r="C17" s="399"/>
      <c r="D17" s="400"/>
      <c r="E17" s="399"/>
      <c r="F17" s="400"/>
      <c r="G17" s="399"/>
      <c r="H17" s="400"/>
      <c r="I17" s="399"/>
      <c r="J17" s="400"/>
      <c r="K17" s="401"/>
      <c r="L17" s="395"/>
    </row>
    <row r="18" spans="1:12" ht="45" customHeight="1" x14ac:dyDescent="0.25">
      <c r="A18" s="397" t="str">
        <f>+F11</f>
        <v>Variable 2</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0.25" customHeight="1" x14ac:dyDescent="0.25">
      <c r="A25" s="432"/>
      <c r="B25" s="35">
        <v>1</v>
      </c>
      <c r="C25" s="604">
        <v>96</v>
      </c>
      <c r="D25" s="123"/>
      <c r="E25" s="103"/>
      <c r="F25" s="103"/>
      <c r="G25" s="103"/>
      <c r="H25" s="103"/>
      <c r="I25" s="121"/>
      <c r="J25" s="124"/>
      <c r="K25" s="92"/>
      <c r="L25" s="416"/>
    </row>
    <row r="26" spans="1:12" ht="15.75" customHeight="1" x14ac:dyDescent="0.25">
      <c r="A26" s="432"/>
      <c r="B26" s="40">
        <v>2</v>
      </c>
      <c r="C26" s="604"/>
      <c r="D26" s="125"/>
      <c r="E26" s="103"/>
      <c r="F26" s="103"/>
      <c r="G26" s="103"/>
      <c r="H26" s="103"/>
      <c r="I26" s="121"/>
      <c r="J26" s="124"/>
      <c r="K26" s="92"/>
      <c r="L26" s="416"/>
    </row>
    <row r="27" spans="1:12" ht="17.25" customHeight="1" x14ac:dyDescent="0.3">
      <c r="A27" s="432"/>
      <c r="B27" s="40">
        <v>3</v>
      </c>
      <c r="C27" s="604"/>
      <c r="D27" s="125">
        <v>96</v>
      </c>
      <c r="E27" s="103">
        <v>85</v>
      </c>
      <c r="F27" s="103">
        <v>90</v>
      </c>
      <c r="G27" s="103">
        <v>96</v>
      </c>
      <c r="H27" s="103"/>
      <c r="I27" s="126"/>
      <c r="J27" s="124"/>
      <c r="K27" s="92"/>
      <c r="L27" s="416"/>
    </row>
    <row r="28" spans="1:12" ht="16.5" customHeight="1" thickBot="1" x14ac:dyDescent="0.3">
      <c r="A28" s="433"/>
      <c r="B28" s="43">
        <v>4</v>
      </c>
      <c r="C28" s="605"/>
      <c r="D28" s="127"/>
      <c r="E28" s="107"/>
      <c r="F28" s="107"/>
      <c r="G28" s="107"/>
      <c r="H28" s="107"/>
      <c r="I28" s="47"/>
      <c r="J28" s="97"/>
      <c r="K28" s="98"/>
      <c r="L28" s="416"/>
    </row>
    <row r="29" spans="1:12" ht="44.25" customHeight="1" x14ac:dyDescent="0.25">
      <c r="A29" s="50" t="s">
        <v>400</v>
      </c>
      <c r="B29" s="419" t="s">
        <v>401</v>
      </c>
      <c r="C29" s="419"/>
      <c r="D29" s="419"/>
      <c r="E29" s="419"/>
      <c r="F29" s="419"/>
      <c r="G29" s="419"/>
      <c r="H29" s="419"/>
      <c r="I29" s="419"/>
      <c r="J29" s="419"/>
      <c r="K29" s="419"/>
      <c r="L29" s="51">
        <v>12</v>
      </c>
    </row>
    <row r="30" spans="1:12" ht="115.5" customHeight="1" thickBot="1" x14ac:dyDescent="0.3">
      <c r="A30" s="7" t="s">
        <v>86</v>
      </c>
      <c r="B30" s="420"/>
      <c r="C30" s="421"/>
      <c r="D30" s="421"/>
      <c r="E30" s="421"/>
      <c r="F30" s="421"/>
      <c r="G30" s="421"/>
      <c r="H30" s="421"/>
      <c r="I30" s="421"/>
      <c r="J30" s="421"/>
      <c r="K30" s="422"/>
      <c r="L30" s="52">
        <v>13</v>
      </c>
    </row>
    <row r="31" spans="1:12" ht="30.75" customHeight="1" x14ac:dyDescent="0.25">
      <c r="A31" s="423" t="s">
        <v>87</v>
      </c>
      <c r="B31" s="407" t="s">
        <v>88</v>
      </c>
      <c r="C31" s="407"/>
      <c r="D31" s="606" t="s">
        <v>402</v>
      </c>
      <c r="E31" s="606"/>
      <c r="F31" s="606"/>
      <c r="G31" s="606"/>
      <c r="H31" s="53" t="s">
        <v>90</v>
      </c>
      <c r="I31" s="606" t="s">
        <v>403</v>
      </c>
      <c r="J31" s="606"/>
      <c r="K31" s="606"/>
      <c r="L31" s="426">
        <v>14</v>
      </c>
    </row>
    <row r="32" spans="1:12" ht="36" customHeight="1" x14ac:dyDescent="0.25">
      <c r="A32" s="423"/>
      <c r="B32" s="429" t="s">
        <v>38</v>
      </c>
      <c r="C32" s="429"/>
      <c r="D32" s="607" t="s">
        <v>394</v>
      </c>
      <c r="E32" s="608"/>
      <c r="F32" s="608"/>
      <c r="G32" s="609"/>
      <c r="H32" s="53" t="s">
        <v>93</v>
      </c>
      <c r="I32" s="445" t="s">
        <v>404</v>
      </c>
      <c r="J32" s="425"/>
      <c r="K32" s="425"/>
      <c r="L32" s="427"/>
    </row>
    <row r="33" spans="1:13" ht="30.75" customHeight="1" thickBot="1" x14ac:dyDescent="0.3">
      <c r="A33" s="423"/>
      <c r="B33" s="407" t="s">
        <v>95</v>
      </c>
      <c r="C33" s="407"/>
      <c r="D33" s="610" t="s">
        <v>405</v>
      </c>
      <c r="E33" s="611"/>
      <c r="F33" s="611"/>
      <c r="G33" s="611"/>
      <c r="H33" s="611"/>
      <c r="I33" s="611"/>
      <c r="J33" s="611"/>
      <c r="K33" s="612"/>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700-000000000000}"/>
    <hyperlink ref="A1" location="Índice!A1" display="Volver" xr:uid="{00000000-0004-0000-1700-000001000000}"/>
    <hyperlink ref="D35" r:id="rId2" display="wcastro@ins.gov.co/svillarreal@ins.gov.co" xr:uid="{00000000-0004-0000-1700-000002000000}"/>
  </hyperlinks>
  <pageMargins left="0.7" right="0.7" top="0.75" bottom="0.75" header="0.3" footer="0.3"/>
  <pageSetup orientation="portrait" horizontalDpi="4294967293" r:id="rId3"/>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700-000000000000}">
          <x14:formula1>
            <xm:f>'https://d.docs.live.net/33fe316506eb88a1/Documentos/INS/2022/Indicadores/Fichas técnicas 2022/Control institucional/Fichas aprobadas/[FOR-D01.0000-004 INDICADORES GESTION OCI 2022 V2.xlsx]Hoja1'!#REF!</xm:f>
          </x14:formula1>
          <xm:sqref>B8 F8 I8</xm:sqref>
        </x14:dataValidation>
        <x14:dataValidation type="list" allowBlank="1" showInputMessage="1" showErrorMessage="1" xr:uid="{00000000-0002-0000-1700-000001000000}">
          <x14:formula1>
            <xm:f>'https://d.docs.live.net/33fe316506eb88a1/Documentos/INS/2022/Indicadores/Fichas técnicas 2022/Control institucional/Fichas aprobadas/[FOR-D01.0000-004 INDICADORES GESTION OCI 2022 V2.xlsx]Hoja1'!#REF!</xm:f>
          </x14:formula1>
          <xm:sqref>E14 B14 F10:G10 G7 I8 B10:B11</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42578125" style="116"/>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613" t="s">
        <v>406</v>
      </c>
      <c r="C7" s="613"/>
      <c r="D7" s="613"/>
      <c r="E7" s="613"/>
      <c r="F7" s="5" t="s">
        <v>30</v>
      </c>
      <c r="G7" s="614" t="s">
        <v>289</v>
      </c>
      <c r="H7" s="615"/>
      <c r="I7" s="615"/>
      <c r="J7" s="615"/>
      <c r="K7" s="616"/>
      <c r="L7" s="6">
        <v>1</v>
      </c>
    </row>
    <row r="8" spans="1:12" ht="57" customHeight="1" thickBot="1" x14ac:dyDescent="0.3">
      <c r="A8" s="7" t="s">
        <v>32</v>
      </c>
      <c r="B8" s="617" t="s">
        <v>290</v>
      </c>
      <c r="C8" s="618"/>
      <c r="D8" s="618"/>
      <c r="E8" s="619"/>
      <c r="F8" s="531"/>
      <c r="G8" s="532"/>
      <c r="H8" s="533"/>
      <c r="I8" s="531"/>
      <c r="J8" s="532"/>
      <c r="K8" s="534"/>
      <c r="L8" s="6">
        <v>2</v>
      </c>
    </row>
    <row r="9" spans="1:12" ht="121.5" customHeight="1" thickBot="1" x14ac:dyDescent="0.3">
      <c r="A9" s="8" t="s">
        <v>34</v>
      </c>
      <c r="B9" s="620" t="s">
        <v>407</v>
      </c>
      <c r="C9" s="621"/>
      <c r="D9" s="621"/>
      <c r="E9" s="621"/>
      <c r="F9" s="621"/>
      <c r="G9" s="621"/>
      <c r="H9" s="621"/>
      <c r="I9" s="621"/>
      <c r="J9" s="621"/>
      <c r="K9" s="622"/>
      <c r="L9" s="6">
        <v>3</v>
      </c>
    </row>
    <row r="10" spans="1:12" ht="30" customHeight="1" thickBot="1" x14ac:dyDescent="0.3">
      <c r="A10" s="8" t="s">
        <v>36</v>
      </c>
      <c r="B10" s="623" t="s">
        <v>408</v>
      </c>
      <c r="C10" s="624"/>
      <c r="D10" s="624"/>
      <c r="E10" s="624"/>
      <c r="F10" s="178" t="s">
        <v>38</v>
      </c>
      <c r="G10" s="625" t="s">
        <v>409</v>
      </c>
      <c r="H10" s="626"/>
      <c r="I10" s="626"/>
      <c r="J10" s="626"/>
      <c r="K10" s="627"/>
      <c r="L10" s="6">
        <v>4</v>
      </c>
    </row>
    <row r="11" spans="1:12" ht="67.5" customHeight="1" thickBot="1" x14ac:dyDescent="0.3">
      <c r="A11" s="7" t="s">
        <v>40</v>
      </c>
      <c r="B11" s="628" t="s">
        <v>149</v>
      </c>
      <c r="C11" s="629"/>
      <c r="D11" s="7" t="s">
        <v>42</v>
      </c>
      <c r="E11" s="179" t="s">
        <v>410</v>
      </c>
      <c r="F11" s="9"/>
      <c r="G11" s="9"/>
      <c r="H11" s="9"/>
      <c r="I11" s="9"/>
      <c r="J11" s="9"/>
      <c r="K11" s="9"/>
      <c r="L11" s="6">
        <v>5</v>
      </c>
    </row>
    <row r="12" spans="1:12" ht="132.75" customHeight="1" thickBot="1" x14ac:dyDescent="0.3">
      <c r="A12" s="7" t="s">
        <v>49</v>
      </c>
      <c r="B12" s="630" t="s">
        <v>411</v>
      </c>
      <c r="C12" s="631"/>
      <c r="D12" s="631"/>
      <c r="E12" s="631"/>
      <c r="F12" s="631"/>
      <c r="G12" s="7" t="s">
        <v>51</v>
      </c>
      <c r="H12" s="385" t="s">
        <v>406</v>
      </c>
      <c r="I12" s="386"/>
      <c r="J12" s="386"/>
      <c r="K12" s="387"/>
      <c r="L12" s="6">
        <v>6</v>
      </c>
    </row>
    <row r="13" spans="1:12" ht="60" customHeight="1" thickBot="1" x14ac:dyDescent="0.3">
      <c r="A13" s="7" t="s">
        <v>52</v>
      </c>
      <c r="B13" s="385" t="s">
        <v>412</v>
      </c>
      <c r="C13" s="386"/>
      <c r="D13" s="386"/>
      <c r="E13" s="386"/>
      <c r="F13" s="386"/>
      <c r="G13" s="386"/>
      <c r="H13" s="386"/>
      <c r="I13" s="387"/>
      <c r="J13" s="7" t="s">
        <v>54</v>
      </c>
      <c r="K13" s="180" t="s">
        <v>413</v>
      </c>
      <c r="L13" s="11">
        <v>7</v>
      </c>
    </row>
    <row r="14" spans="1:12" ht="51.75" customHeight="1" thickBot="1" x14ac:dyDescent="0.3">
      <c r="A14" s="7" t="s">
        <v>56</v>
      </c>
      <c r="B14" s="632" t="s">
        <v>156</v>
      </c>
      <c r="C14" s="633"/>
      <c r="D14" s="7" t="s">
        <v>58</v>
      </c>
      <c r="E14" s="181" t="s">
        <v>59</v>
      </c>
      <c r="F14" s="7" t="s">
        <v>60</v>
      </c>
      <c r="G14" s="118">
        <v>0</v>
      </c>
      <c r="H14" s="7" t="s">
        <v>61</v>
      </c>
      <c r="I14" s="182">
        <v>1</v>
      </c>
      <c r="J14" s="7" t="s">
        <v>62</v>
      </c>
      <c r="K14" s="177">
        <v>2015</v>
      </c>
      <c r="L14" s="11">
        <v>8</v>
      </c>
    </row>
    <row r="15" spans="1:12" ht="45" customHeight="1" thickBot="1" x14ac:dyDescent="0.3">
      <c r="A15" s="16" t="s">
        <v>64</v>
      </c>
      <c r="B15" s="17" t="s">
        <v>65</v>
      </c>
      <c r="C15" s="102">
        <v>2015</v>
      </c>
      <c r="D15" s="19"/>
      <c r="E15" s="19"/>
      <c r="F15" s="20" t="s">
        <v>66</v>
      </c>
      <c r="G15" s="21">
        <v>2021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Organización con el Sistema de Gestión Certificado en la NTC ISO 9001:2015</v>
      </c>
      <c r="B17" s="398"/>
      <c r="C17" s="634"/>
      <c r="D17" s="635"/>
      <c r="E17" s="634"/>
      <c r="F17" s="635"/>
      <c r="G17" s="634"/>
      <c r="H17" s="635"/>
      <c r="I17" s="634"/>
      <c r="J17" s="635"/>
      <c r="K17" s="401"/>
      <c r="L17" s="395"/>
    </row>
    <row r="18" spans="1:12" ht="21.75" customHeight="1" x14ac:dyDescent="0.25">
      <c r="A18" s="397">
        <f>+F11</f>
        <v>0</v>
      </c>
      <c r="B18" s="398"/>
      <c r="C18" s="634"/>
      <c r="D18" s="635"/>
      <c r="E18" s="634"/>
      <c r="F18" s="635"/>
      <c r="G18" s="634"/>
      <c r="H18" s="635"/>
      <c r="I18" s="634"/>
      <c r="J18" s="635"/>
      <c r="K18" s="402"/>
      <c r="L18" s="395"/>
    </row>
    <row r="19" spans="1:12" ht="21.75" customHeight="1" x14ac:dyDescent="0.25">
      <c r="A19" s="397">
        <f>+G11</f>
        <v>0</v>
      </c>
      <c r="B19" s="398"/>
      <c r="C19" s="634"/>
      <c r="D19" s="635"/>
      <c r="E19" s="634"/>
      <c r="F19" s="635"/>
      <c r="G19" s="634"/>
      <c r="H19" s="635"/>
      <c r="I19" s="634"/>
      <c r="J19" s="635"/>
      <c r="K19" s="402"/>
      <c r="L19" s="395"/>
    </row>
    <row r="20" spans="1:12" ht="21.75" customHeight="1" x14ac:dyDescent="0.25">
      <c r="A20" s="397">
        <f>+H11</f>
        <v>0</v>
      </c>
      <c r="B20" s="398"/>
      <c r="C20" s="634"/>
      <c r="D20" s="635"/>
      <c r="E20" s="634"/>
      <c r="F20" s="635"/>
      <c r="G20" s="634"/>
      <c r="H20" s="635"/>
      <c r="I20" s="634"/>
      <c r="J20" s="635"/>
      <c r="K20" s="402"/>
      <c r="L20" s="395"/>
    </row>
    <row r="21" spans="1:12" ht="21.75" customHeight="1" x14ac:dyDescent="0.25">
      <c r="A21" s="397">
        <f>+I11</f>
        <v>0</v>
      </c>
      <c r="B21" s="398"/>
      <c r="C21" s="634"/>
      <c r="D21" s="635"/>
      <c r="E21" s="634"/>
      <c r="F21" s="635"/>
      <c r="G21" s="634"/>
      <c r="H21" s="635"/>
      <c r="I21" s="634"/>
      <c r="J21" s="635"/>
      <c r="K21" s="402"/>
      <c r="L21" s="395"/>
    </row>
    <row r="22" spans="1:12" ht="21.75" customHeight="1" thickBot="1" x14ac:dyDescent="0.3">
      <c r="A22" s="397">
        <f>+J11</f>
        <v>0</v>
      </c>
      <c r="B22" s="398"/>
      <c r="C22" s="636"/>
      <c r="D22" s="637"/>
      <c r="E22" s="636"/>
      <c r="F22" s="637"/>
      <c r="G22" s="636"/>
      <c r="H22" s="637"/>
      <c r="I22" s="636"/>
      <c r="J22" s="637"/>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0.25" customHeight="1" x14ac:dyDescent="0.25">
      <c r="A25" s="432"/>
      <c r="B25" s="35">
        <v>1</v>
      </c>
      <c r="C25" s="638">
        <v>1</v>
      </c>
      <c r="D25" s="123"/>
      <c r="E25" s="38"/>
      <c r="F25" s="183"/>
      <c r="G25" s="183"/>
      <c r="H25" s="184"/>
      <c r="I25" s="121"/>
      <c r="J25" s="124"/>
      <c r="K25" s="92"/>
      <c r="L25" s="416"/>
    </row>
    <row r="26" spans="1:12" ht="15.75" customHeight="1" x14ac:dyDescent="0.25">
      <c r="A26" s="432"/>
      <c r="B26" s="40">
        <v>2</v>
      </c>
      <c r="C26" s="638"/>
      <c r="D26" s="123"/>
      <c r="E26" s="38"/>
      <c r="F26" s="183"/>
      <c r="G26" s="183"/>
      <c r="H26" s="184"/>
      <c r="I26" s="121"/>
      <c r="J26" s="124"/>
      <c r="K26" s="92"/>
      <c r="L26" s="416"/>
    </row>
    <row r="27" spans="1:12" ht="17.25" customHeight="1" x14ac:dyDescent="0.3">
      <c r="A27" s="432"/>
      <c r="B27" s="40">
        <v>3</v>
      </c>
      <c r="C27" s="638"/>
      <c r="D27" s="123"/>
      <c r="E27" s="38"/>
      <c r="F27" s="183"/>
      <c r="G27" s="183"/>
      <c r="H27" s="184"/>
      <c r="I27" s="126"/>
      <c r="J27" s="124"/>
      <c r="K27" s="92"/>
      <c r="L27" s="416"/>
    </row>
    <row r="28" spans="1:12" ht="16.5" customHeight="1" thickBot="1" x14ac:dyDescent="0.3">
      <c r="A28" s="433"/>
      <c r="B28" s="43">
        <v>4</v>
      </c>
      <c r="C28" s="639"/>
      <c r="D28" s="123">
        <v>1</v>
      </c>
      <c r="E28" s="38" t="s">
        <v>414</v>
      </c>
      <c r="F28" s="183">
        <v>1</v>
      </c>
      <c r="G28" s="183">
        <v>1</v>
      </c>
      <c r="H28" s="185"/>
      <c r="I28" s="47"/>
      <c r="J28" s="97"/>
      <c r="K28" s="98"/>
      <c r="L28" s="416"/>
    </row>
    <row r="29" spans="1:12" ht="126" customHeight="1" x14ac:dyDescent="0.25">
      <c r="A29" s="50" t="s">
        <v>84</v>
      </c>
      <c r="B29" s="420" t="s">
        <v>415</v>
      </c>
      <c r="C29" s="421"/>
      <c r="D29" s="421"/>
      <c r="E29" s="421"/>
      <c r="F29" s="421"/>
      <c r="G29" s="421"/>
      <c r="H29" s="421"/>
      <c r="I29" s="421"/>
      <c r="J29" s="421"/>
      <c r="K29" s="422"/>
      <c r="L29" s="51">
        <v>12</v>
      </c>
    </row>
    <row r="30" spans="1:12" ht="115.5" customHeight="1" thickBot="1" x14ac:dyDescent="0.3">
      <c r="A30" s="7" t="s">
        <v>86</v>
      </c>
      <c r="B30" s="420"/>
      <c r="C30" s="421"/>
      <c r="D30" s="421"/>
      <c r="E30" s="421"/>
      <c r="F30" s="421"/>
      <c r="G30" s="421"/>
      <c r="H30" s="421"/>
      <c r="I30" s="421"/>
      <c r="J30" s="421"/>
      <c r="K30" s="422"/>
      <c r="L30" s="52">
        <v>13</v>
      </c>
    </row>
    <row r="31" spans="1:12" ht="30.75" customHeight="1" x14ac:dyDescent="0.25">
      <c r="A31" s="423" t="s">
        <v>87</v>
      </c>
      <c r="B31" s="407" t="s">
        <v>88</v>
      </c>
      <c r="C31" s="407"/>
      <c r="D31" s="640" t="s">
        <v>416</v>
      </c>
      <c r="E31" s="640"/>
      <c r="F31" s="640"/>
      <c r="G31" s="640"/>
      <c r="H31" s="53" t="s">
        <v>90</v>
      </c>
      <c r="I31" s="425" t="s">
        <v>417</v>
      </c>
      <c r="J31" s="425"/>
      <c r="K31" s="425"/>
      <c r="L31" s="426">
        <v>14</v>
      </c>
    </row>
    <row r="32" spans="1:12" ht="36" customHeight="1" x14ac:dyDescent="0.25">
      <c r="A32" s="423"/>
      <c r="B32" s="429" t="s">
        <v>38</v>
      </c>
      <c r="C32" s="429"/>
      <c r="D32" s="641" t="s">
        <v>418</v>
      </c>
      <c r="E32" s="642"/>
      <c r="F32" s="642"/>
      <c r="G32" s="643"/>
      <c r="H32" s="53" t="s">
        <v>93</v>
      </c>
      <c r="I32" s="445" t="s">
        <v>419</v>
      </c>
      <c r="J32" s="425"/>
      <c r="K32" s="425"/>
      <c r="L32" s="427"/>
    </row>
    <row r="33" spans="1:13" ht="30.75" customHeight="1" thickBot="1" x14ac:dyDescent="0.3">
      <c r="A33" s="423"/>
      <c r="B33" s="407" t="s">
        <v>95</v>
      </c>
      <c r="C33" s="407"/>
      <c r="D33" s="644">
        <v>1226</v>
      </c>
      <c r="E33" s="645"/>
      <c r="F33" s="645"/>
      <c r="G33" s="645"/>
      <c r="H33" s="645"/>
      <c r="I33" s="645"/>
      <c r="J33" s="645"/>
      <c r="K33" s="646"/>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800-000000000000}"/>
    <hyperlink ref="A1" location="Índice!A1" display="Volver" xr:uid="{00000000-0004-0000-1800-000001000000}"/>
    <hyperlink ref="D35" r:id="rId2" display="wcastro@ins.gov.co/svillarreal@ins.gov.co" xr:uid="{00000000-0004-0000-18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0000000}">
          <x14:formula1>
            <xm:f>'https://d.docs.live.net/33fe316506eb88a1/Documentos/INS/2022/Indicadores/Fichas técnicas 2022/Estratégicos/Gestión de calidad/Fichas aprobadas/[INDICADOR 2 _ D02 G. DE CALIDAD.xlsx]Hoja1'!#REF!</xm:f>
          </x14:formula1>
          <xm:sqref>E14</xm:sqref>
        </x14:dataValidation>
        <x14:dataValidation type="list" allowBlank="1" showInputMessage="1" showErrorMessage="1" xr:uid="{00000000-0002-0000-1800-000001000000}">
          <x14:formula1>
            <xm:f>'https://d.docs.live.net/33fe316506eb88a1/Documentos/INS/2022/Indicadores/Fichas técnicas 2022/Estratégicos/Gestión de calidad/Fichas aprobadas/[INDICADOR 2 _ D02 G. DE CALIDAD.xlsx]Hoja1'!#REF!</xm:f>
          </x14:formula1>
          <xm:sqref>B14 B8 F8 B10:B11 G7 I8 F10:G10</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31"/>
  <sheetViews>
    <sheetView showGridLines="0" showWhiteSpace="0" view="pageBreakPreview" topLeftCell="A23" zoomScaleNormal="70" zoomScaleSheetLayoutView="100" workbookViewId="0">
      <selection activeCell="I30" sqref="I30:K31"/>
    </sheetView>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420</v>
      </c>
      <c r="C7" s="511"/>
      <c r="D7" s="511"/>
      <c r="E7" s="511"/>
      <c r="F7" s="5" t="s">
        <v>30</v>
      </c>
      <c r="G7" s="370" t="s">
        <v>289</v>
      </c>
      <c r="H7" s="371"/>
      <c r="I7" s="371"/>
      <c r="J7" s="371"/>
      <c r="K7" s="372"/>
      <c r="L7" s="6">
        <v>1</v>
      </c>
    </row>
    <row r="8" spans="1:12" ht="57" customHeight="1" thickBot="1" x14ac:dyDescent="0.3">
      <c r="A8" s="7" t="s">
        <v>32</v>
      </c>
      <c r="B8" s="373" t="s">
        <v>290</v>
      </c>
      <c r="C8" s="374"/>
      <c r="D8" s="374"/>
      <c r="E8" s="375"/>
      <c r="F8" s="373"/>
      <c r="G8" s="374"/>
      <c r="H8" s="375"/>
      <c r="I8" s="373"/>
      <c r="J8" s="374"/>
      <c r="K8" s="376"/>
      <c r="L8" s="6">
        <v>2</v>
      </c>
    </row>
    <row r="9" spans="1:12" ht="57.75" customHeight="1" thickBot="1" x14ac:dyDescent="0.3">
      <c r="A9" s="8" t="s">
        <v>34</v>
      </c>
      <c r="B9" s="512" t="s">
        <v>703</v>
      </c>
      <c r="C9" s="513"/>
      <c r="D9" s="513"/>
      <c r="E9" s="513"/>
      <c r="F9" s="513"/>
      <c r="G9" s="513"/>
      <c r="H9" s="513"/>
      <c r="I9" s="513"/>
      <c r="J9" s="513"/>
      <c r="K9" s="514"/>
      <c r="L9" s="6">
        <v>3</v>
      </c>
    </row>
    <row r="10" spans="1:12" ht="30" customHeight="1" thickBot="1" x14ac:dyDescent="0.3">
      <c r="A10" s="8" t="s">
        <v>36</v>
      </c>
      <c r="B10" s="380" t="s">
        <v>421</v>
      </c>
      <c r="C10" s="381"/>
      <c r="D10" s="381"/>
      <c r="E10" s="381"/>
      <c r="F10" s="7" t="s">
        <v>38</v>
      </c>
      <c r="G10" s="382" t="s">
        <v>409</v>
      </c>
      <c r="H10" s="383"/>
      <c r="I10" s="383"/>
      <c r="J10" s="383"/>
      <c r="K10" s="384"/>
      <c r="L10" s="6">
        <v>4</v>
      </c>
    </row>
    <row r="11" spans="1:12" ht="67.5" customHeight="1" thickBot="1" x14ac:dyDescent="0.3">
      <c r="A11" s="186" t="s">
        <v>40</v>
      </c>
      <c r="B11" s="647" t="s">
        <v>149</v>
      </c>
      <c r="C11" s="647"/>
      <c r="D11" s="187" t="s">
        <v>42</v>
      </c>
      <c r="E11" s="9" t="s">
        <v>701</v>
      </c>
      <c r="F11" s="9"/>
      <c r="G11" s="9"/>
      <c r="H11" s="9"/>
      <c r="I11" s="9"/>
      <c r="J11" s="9"/>
      <c r="K11" s="9"/>
      <c r="L11" s="6">
        <v>5</v>
      </c>
    </row>
    <row r="12" spans="1:12" ht="72" customHeight="1" thickBot="1" x14ac:dyDescent="0.3">
      <c r="A12" s="7" t="s">
        <v>49</v>
      </c>
      <c r="B12" s="515" t="s">
        <v>699</v>
      </c>
      <c r="C12" s="516"/>
      <c r="D12" s="516"/>
      <c r="E12" s="516"/>
      <c r="F12" s="516"/>
      <c r="G12" s="7" t="s">
        <v>51</v>
      </c>
      <c r="H12" s="515" t="s">
        <v>702</v>
      </c>
      <c r="I12" s="516"/>
      <c r="J12" s="516"/>
      <c r="K12" s="517"/>
      <c r="L12" s="6">
        <v>6</v>
      </c>
    </row>
    <row r="13" spans="1:12" ht="60" customHeight="1" thickBot="1" x14ac:dyDescent="0.3">
      <c r="A13" s="7" t="s">
        <v>52</v>
      </c>
      <c r="B13" s="515" t="s">
        <v>422</v>
      </c>
      <c r="C13" s="516"/>
      <c r="D13" s="516"/>
      <c r="E13" s="516"/>
      <c r="F13" s="516"/>
      <c r="G13" s="516"/>
      <c r="H13" s="516"/>
      <c r="I13" s="517"/>
      <c r="J13" s="7" t="s">
        <v>54</v>
      </c>
      <c r="K13" s="99" t="s">
        <v>108</v>
      </c>
      <c r="L13" s="11">
        <v>7</v>
      </c>
    </row>
    <row r="14" spans="1:12" ht="51.75" customHeight="1" thickBot="1" x14ac:dyDescent="0.3">
      <c r="A14" s="7" t="s">
        <v>56</v>
      </c>
      <c r="B14" s="648" t="s">
        <v>156</v>
      </c>
      <c r="C14" s="649"/>
      <c r="D14" s="7" t="s">
        <v>58</v>
      </c>
      <c r="E14" s="188" t="s">
        <v>157</v>
      </c>
      <c r="F14" s="7" t="s">
        <v>60</v>
      </c>
      <c r="G14" s="189">
        <v>150</v>
      </c>
      <c r="H14" s="7" t="s">
        <v>61</v>
      </c>
      <c r="I14" s="14">
        <v>84.4</v>
      </c>
      <c r="J14" s="7" t="s">
        <v>62</v>
      </c>
      <c r="K14" s="190">
        <v>2021</v>
      </c>
      <c r="L14" s="11">
        <v>8</v>
      </c>
    </row>
    <row r="15" spans="1:12" ht="45" customHeight="1" thickBot="1" x14ac:dyDescent="0.3">
      <c r="A15" s="16" t="s">
        <v>64</v>
      </c>
      <c r="B15" s="17" t="s">
        <v>65</v>
      </c>
      <c r="C15" s="102"/>
      <c r="D15" s="19"/>
      <c r="E15" s="19"/>
      <c r="F15" s="20" t="s">
        <v>66</v>
      </c>
      <c r="G15" s="21"/>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650" t="str">
        <f>+E11</f>
        <v>puntaje obtenido por la entidad en la dimensión de Direccionamiento estratégico y planeación del FURAG</v>
      </c>
      <c r="B17" s="651"/>
      <c r="C17" s="399"/>
      <c r="D17" s="400"/>
      <c r="E17" s="399"/>
      <c r="F17" s="400"/>
      <c r="G17" s="399"/>
      <c r="H17" s="400"/>
      <c r="I17" s="399"/>
      <c r="J17" s="400"/>
      <c r="K17" s="401"/>
      <c r="L17" s="395"/>
    </row>
    <row r="18" spans="1:12" ht="21.75" customHeight="1" thickBot="1" x14ac:dyDescent="0.3">
      <c r="A18" s="650">
        <f>+F11</f>
        <v>0</v>
      </c>
      <c r="B18" s="651"/>
      <c r="C18" s="399"/>
      <c r="D18" s="400"/>
      <c r="E18" s="399"/>
      <c r="F18" s="400"/>
      <c r="G18" s="399"/>
      <c r="H18" s="400"/>
      <c r="I18" s="399"/>
      <c r="J18" s="400"/>
      <c r="K18" s="402"/>
      <c r="L18" s="395"/>
    </row>
    <row r="19" spans="1:12" ht="18" customHeight="1" x14ac:dyDescent="0.25">
      <c r="A19" s="431" t="s">
        <v>73</v>
      </c>
      <c r="B19" s="28">
        <v>2022</v>
      </c>
      <c r="C19" s="652" t="s">
        <v>75</v>
      </c>
      <c r="D19" s="652"/>
      <c r="E19" s="653" t="s">
        <v>76</v>
      </c>
      <c r="F19" s="653"/>
      <c r="G19" s="654"/>
      <c r="H19" s="655" t="s">
        <v>77</v>
      </c>
      <c r="I19" s="191"/>
      <c r="J19" s="191"/>
      <c r="K19" s="26"/>
      <c r="L19" s="415">
        <v>11</v>
      </c>
    </row>
    <row r="20" spans="1:12" ht="19.5" customHeight="1" x14ac:dyDescent="0.25">
      <c r="A20" s="431"/>
      <c r="B20" s="27" t="s">
        <v>78</v>
      </c>
      <c r="C20" s="28" t="s">
        <v>79</v>
      </c>
      <c r="D20" s="28" t="s">
        <v>80</v>
      </c>
      <c r="E20" s="29" t="s">
        <v>81</v>
      </c>
      <c r="F20" s="30" t="s">
        <v>82</v>
      </c>
      <c r="G20" s="31" t="s">
        <v>83</v>
      </c>
      <c r="H20" s="414"/>
      <c r="I20" s="32"/>
      <c r="J20" s="33"/>
      <c r="K20" s="34"/>
      <c r="L20" s="416"/>
    </row>
    <row r="21" spans="1:12" ht="20.25" customHeight="1" x14ac:dyDescent="0.25">
      <c r="A21" s="432"/>
      <c r="B21" s="35">
        <v>1</v>
      </c>
      <c r="C21" s="544">
        <v>84.4</v>
      </c>
      <c r="D21" s="192"/>
      <c r="E21" s="90"/>
      <c r="F21" s="90"/>
      <c r="G21" s="90"/>
      <c r="H21" s="103">
        <f>+SUM(C17:D18)</f>
        <v>0</v>
      </c>
      <c r="I21" s="32"/>
      <c r="J21" s="39"/>
      <c r="K21" s="34"/>
      <c r="L21" s="416"/>
    </row>
    <row r="22" spans="1:12" ht="15.75" customHeight="1" x14ac:dyDescent="0.25">
      <c r="A22" s="432"/>
      <c r="B22" s="40">
        <v>2</v>
      </c>
      <c r="C22" s="544"/>
      <c r="D22" s="193"/>
      <c r="E22" s="90"/>
      <c r="F22" s="90"/>
      <c r="G22" s="90"/>
      <c r="H22" s="103">
        <f>+SUM(E17:F18)</f>
        <v>0</v>
      </c>
      <c r="I22" s="32"/>
      <c r="J22" s="39"/>
      <c r="K22" s="34"/>
      <c r="L22" s="416"/>
    </row>
    <row r="23" spans="1:12" ht="17.25" customHeight="1" x14ac:dyDescent="0.3">
      <c r="A23" s="432"/>
      <c r="B23" s="40">
        <v>3</v>
      </c>
      <c r="C23" s="544"/>
      <c r="D23" s="193"/>
      <c r="E23" s="90"/>
      <c r="F23" s="90"/>
      <c r="G23" s="90"/>
      <c r="H23" s="103">
        <f>+SUM(G17:H18)</f>
        <v>0</v>
      </c>
      <c r="I23" s="42"/>
      <c r="J23" s="39"/>
      <c r="K23" s="34"/>
      <c r="L23" s="416"/>
    </row>
    <row r="24" spans="1:12" ht="16.5" customHeight="1" thickBot="1" x14ac:dyDescent="0.3">
      <c r="A24" s="433"/>
      <c r="B24" s="43">
        <v>4</v>
      </c>
      <c r="C24" s="545"/>
      <c r="D24" s="336">
        <v>84.4</v>
      </c>
      <c r="E24" s="302" t="s">
        <v>698</v>
      </c>
      <c r="F24" s="335">
        <v>84.4</v>
      </c>
      <c r="G24" s="335" t="s">
        <v>704</v>
      </c>
      <c r="H24" s="107">
        <f>+SUM(I17:J18)</f>
        <v>0</v>
      </c>
      <c r="I24" s="47"/>
      <c r="J24" s="48"/>
      <c r="K24" s="49"/>
      <c r="L24" s="416"/>
    </row>
    <row r="25" spans="1:12" ht="87" customHeight="1" x14ac:dyDescent="0.25">
      <c r="A25" s="50" t="s">
        <v>84</v>
      </c>
      <c r="B25" s="656" t="s">
        <v>705</v>
      </c>
      <c r="C25" s="656"/>
      <c r="D25" s="656"/>
      <c r="E25" s="656"/>
      <c r="F25" s="656"/>
      <c r="G25" s="656"/>
      <c r="H25" s="656"/>
      <c r="I25" s="656"/>
      <c r="J25" s="656"/>
      <c r="K25" s="656"/>
      <c r="L25" s="51">
        <v>12</v>
      </c>
    </row>
    <row r="26" spans="1:12" ht="35.25" customHeight="1" thickBot="1" x14ac:dyDescent="0.3">
      <c r="A26" s="7" t="s">
        <v>86</v>
      </c>
      <c r="B26" s="420" t="s">
        <v>700</v>
      </c>
      <c r="C26" s="421"/>
      <c r="D26" s="421"/>
      <c r="E26" s="421"/>
      <c r="F26" s="421"/>
      <c r="G26" s="421"/>
      <c r="H26" s="421"/>
      <c r="I26" s="421"/>
      <c r="J26" s="421"/>
      <c r="K26" s="422"/>
      <c r="L26" s="52">
        <v>13</v>
      </c>
    </row>
    <row r="27" spans="1:12" ht="30.75" customHeight="1" x14ac:dyDescent="0.25">
      <c r="A27" s="423" t="s">
        <v>87</v>
      </c>
      <c r="B27" s="407" t="s">
        <v>88</v>
      </c>
      <c r="C27" s="407"/>
      <c r="D27" s="425" t="s">
        <v>423</v>
      </c>
      <c r="E27" s="425"/>
      <c r="F27" s="425"/>
      <c r="G27" s="425"/>
      <c r="H27" s="53" t="s">
        <v>90</v>
      </c>
      <c r="I27" s="425" t="s">
        <v>129</v>
      </c>
      <c r="J27" s="425"/>
      <c r="K27" s="425"/>
      <c r="L27" s="426">
        <v>14</v>
      </c>
    </row>
    <row r="28" spans="1:12" ht="36" customHeight="1" x14ac:dyDescent="0.25">
      <c r="A28" s="423"/>
      <c r="B28" s="429" t="s">
        <v>38</v>
      </c>
      <c r="C28" s="429"/>
      <c r="D28" s="458" t="s">
        <v>27</v>
      </c>
      <c r="E28" s="459"/>
      <c r="F28" s="459"/>
      <c r="G28" s="460"/>
      <c r="H28" s="53" t="s">
        <v>93</v>
      </c>
      <c r="I28" s="445" t="s">
        <v>424</v>
      </c>
      <c r="J28" s="425"/>
      <c r="K28" s="425"/>
      <c r="L28" s="427"/>
    </row>
    <row r="29" spans="1:12" ht="30.75" customHeight="1" thickBot="1" x14ac:dyDescent="0.3">
      <c r="A29" s="423"/>
      <c r="B29" s="407" t="s">
        <v>95</v>
      </c>
      <c r="C29" s="407"/>
      <c r="D29" s="446" t="s">
        <v>425</v>
      </c>
      <c r="E29" s="447"/>
      <c r="F29" s="447"/>
      <c r="G29" s="447"/>
      <c r="H29" s="447"/>
      <c r="I29" s="447"/>
      <c r="J29" s="447"/>
      <c r="K29" s="448"/>
      <c r="L29" s="428"/>
    </row>
    <row r="30" spans="1:12" ht="30.75" customHeight="1" x14ac:dyDescent="0.25">
      <c r="A30" s="405" t="s">
        <v>96</v>
      </c>
      <c r="B30" s="407" t="s">
        <v>88</v>
      </c>
      <c r="C30" s="407"/>
      <c r="D30" s="408" t="s">
        <v>133</v>
      </c>
      <c r="E30" s="409"/>
      <c r="F30" s="409"/>
      <c r="G30" s="410"/>
      <c r="H30" s="53" t="s">
        <v>90</v>
      </c>
      <c r="I30" s="408" t="s">
        <v>134</v>
      </c>
      <c r="J30" s="409"/>
      <c r="K30" s="410"/>
      <c r="L30" s="426">
        <v>15</v>
      </c>
    </row>
    <row r="31" spans="1:12" ht="30.75" customHeight="1" thickBot="1" x14ac:dyDescent="0.3">
      <c r="A31" s="406"/>
      <c r="B31" s="437" t="s">
        <v>93</v>
      </c>
      <c r="C31" s="437"/>
      <c r="D31" s="438" t="s">
        <v>135</v>
      </c>
      <c r="E31" s="439"/>
      <c r="F31" s="439"/>
      <c r="G31" s="440"/>
      <c r="H31" s="55" t="s">
        <v>95</v>
      </c>
      <c r="I31" s="441" t="s">
        <v>136</v>
      </c>
      <c r="J31" s="439"/>
      <c r="K31" s="440"/>
      <c r="L31" s="428"/>
    </row>
  </sheetData>
  <mergeCells count="63">
    <mergeCell ref="L30:L31"/>
    <mergeCell ref="B31:C31"/>
    <mergeCell ref="D31:G31"/>
    <mergeCell ref="I31:K31"/>
    <mergeCell ref="D28:G28"/>
    <mergeCell ref="I28:K28"/>
    <mergeCell ref="L19:L24"/>
    <mergeCell ref="C21:C24"/>
    <mergeCell ref="B25:K25"/>
    <mergeCell ref="B26:K26"/>
    <mergeCell ref="B27:C27"/>
    <mergeCell ref="D27:G27"/>
    <mergeCell ref="I27:K27"/>
    <mergeCell ref="L27:L29"/>
    <mergeCell ref="B28:C28"/>
    <mergeCell ref="A19:A24"/>
    <mergeCell ref="C19:D19"/>
    <mergeCell ref="E19:G19"/>
    <mergeCell ref="H19:H20"/>
    <mergeCell ref="A30:A31"/>
    <mergeCell ref="B30:C30"/>
    <mergeCell ref="D30:G30"/>
    <mergeCell ref="A27:A29"/>
    <mergeCell ref="B29:C29"/>
    <mergeCell ref="D29:K29"/>
    <mergeCell ref="I30:K30"/>
    <mergeCell ref="L16:L18"/>
    <mergeCell ref="A17:B17"/>
    <mergeCell ref="C17:D17"/>
    <mergeCell ref="E17:F17"/>
    <mergeCell ref="G17:H17"/>
    <mergeCell ref="I17:J17"/>
    <mergeCell ref="K17:K18"/>
    <mergeCell ref="A18:B18"/>
    <mergeCell ref="C18:D18"/>
    <mergeCell ref="E18:F18"/>
    <mergeCell ref="G18:H18"/>
    <mergeCell ref="I18:J18"/>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28" r:id="rId1" xr:uid="{00000000-0004-0000-1900-000000000000}"/>
    <hyperlink ref="A1" location="Índice!A1" display="volver" xr:uid="{00000000-0004-0000-1900-000001000000}"/>
    <hyperlink ref="D31" r:id="rId2" display="wcastro@ins.gov.co/svillarreal@ins.gov.co" xr:uid="{00000000-0004-0000-19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O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4" width="20.85546875" customWidth="1"/>
    <col min="5" max="5" width="21.140625" customWidth="1"/>
    <col min="6" max="6" width="30.85546875" customWidth="1"/>
    <col min="7" max="11" width="21.42578125" customWidth="1"/>
    <col min="12" max="12" width="4" customWidth="1"/>
  </cols>
  <sheetData>
    <row r="1" spans="1:12" ht="30.75" customHeight="1" x14ac:dyDescent="0.25">
      <c r="A1" s="65"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209</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426</v>
      </c>
      <c r="C7" s="511"/>
      <c r="D7" s="511"/>
      <c r="E7" s="511"/>
      <c r="F7" s="5" t="s">
        <v>30</v>
      </c>
      <c r="G7" s="370" t="s">
        <v>289</v>
      </c>
      <c r="H7" s="371"/>
      <c r="I7" s="371"/>
      <c r="J7" s="371"/>
      <c r="K7" s="372"/>
      <c r="L7" s="6">
        <v>1</v>
      </c>
    </row>
    <row r="8" spans="1:12" ht="57" customHeight="1" thickBot="1" x14ac:dyDescent="0.3">
      <c r="A8" s="196" t="s">
        <v>32</v>
      </c>
      <c r="B8" s="373" t="s">
        <v>290</v>
      </c>
      <c r="C8" s="374"/>
      <c r="D8" s="374"/>
      <c r="E8" s="375"/>
      <c r="F8" s="373"/>
      <c r="G8" s="374"/>
      <c r="H8" s="375"/>
      <c r="I8" s="373"/>
      <c r="J8" s="374"/>
      <c r="K8" s="376"/>
      <c r="L8" s="6">
        <v>2</v>
      </c>
    </row>
    <row r="9" spans="1:12" ht="99" customHeight="1" thickBot="1" x14ac:dyDescent="0.3">
      <c r="A9" s="8" t="s">
        <v>34</v>
      </c>
      <c r="B9" s="512" t="s">
        <v>427</v>
      </c>
      <c r="C9" s="513"/>
      <c r="D9" s="513"/>
      <c r="E9" s="513"/>
      <c r="F9" s="513"/>
      <c r="G9" s="513"/>
      <c r="H9" s="513"/>
      <c r="I9" s="513"/>
      <c r="J9" s="513"/>
      <c r="K9" s="514"/>
      <c r="L9" s="6">
        <v>3</v>
      </c>
    </row>
    <row r="10" spans="1:12" ht="30" customHeight="1" thickBot="1" x14ac:dyDescent="0.3">
      <c r="A10" s="8" t="s">
        <v>36</v>
      </c>
      <c r="B10" s="380" t="s">
        <v>428</v>
      </c>
      <c r="C10" s="381"/>
      <c r="D10" s="381"/>
      <c r="E10" s="381"/>
      <c r="F10" s="196" t="s">
        <v>38</v>
      </c>
      <c r="G10" s="382" t="s">
        <v>293</v>
      </c>
      <c r="H10" s="383"/>
      <c r="I10" s="383"/>
      <c r="J10" s="383"/>
      <c r="K10" s="384"/>
      <c r="L10" s="6">
        <v>4</v>
      </c>
    </row>
    <row r="11" spans="1:12" ht="98.25" customHeight="1" thickBot="1" x14ac:dyDescent="0.3">
      <c r="A11" s="196" t="s">
        <v>40</v>
      </c>
      <c r="B11" s="373" t="s">
        <v>429</v>
      </c>
      <c r="C11" s="375"/>
      <c r="D11" s="196" t="s">
        <v>42</v>
      </c>
      <c r="E11" s="9" t="s">
        <v>430</v>
      </c>
      <c r="F11" s="9" t="s">
        <v>44</v>
      </c>
      <c r="G11" s="9" t="s">
        <v>45</v>
      </c>
      <c r="H11" s="9" t="s">
        <v>46</v>
      </c>
      <c r="I11" s="9" t="s">
        <v>47</v>
      </c>
      <c r="J11" s="9" t="s">
        <v>48</v>
      </c>
      <c r="K11" s="9"/>
      <c r="L11" s="6">
        <v>5</v>
      </c>
    </row>
    <row r="12" spans="1:12" ht="332.25" customHeight="1" thickBot="1" x14ac:dyDescent="0.3">
      <c r="A12" s="196" t="s">
        <v>49</v>
      </c>
      <c r="B12" s="515" t="s">
        <v>431</v>
      </c>
      <c r="C12" s="516"/>
      <c r="D12" s="516"/>
      <c r="E12" s="516"/>
      <c r="F12" s="516"/>
      <c r="G12" s="196" t="s">
        <v>51</v>
      </c>
      <c r="H12" s="515"/>
      <c r="I12" s="516"/>
      <c r="J12" s="516"/>
      <c r="K12" s="517"/>
      <c r="L12" s="6">
        <v>6</v>
      </c>
    </row>
    <row r="13" spans="1:12" ht="60" customHeight="1" thickBot="1" x14ac:dyDescent="0.3">
      <c r="A13" s="196" t="s">
        <v>52</v>
      </c>
      <c r="B13" s="515" t="s">
        <v>432</v>
      </c>
      <c r="C13" s="516"/>
      <c r="D13" s="516"/>
      <c r="E13" s="516"/>
      <c r="F13" s="516"/>
      <c r="G13" s="516"/>
      <c r="H13" s="516"/>
      <c r="I13" s="517"/>
      <c r="J13" s="196" t="s">
        <v>54</v>
      </c>
      <c r="K13" s="207" t="s">
        <v>125</v>
      </c>
      <c r="L13" s="194">
        <v>7</v>
      </c>
    </row>
    <row r="14" spans="1:12" ht="51.75" customHeight="1" thickBot="1" x14ac:dyDescent="0.3">
      <c r="A14" s="196" t="s">
        <v>56</v>
      </c>
      <c r="B14" s="451" t="s">
        <v>57</v>
      </c>
      <c r="C14" s="452"/>
      <c r="D14" s="196" t="s">
        <v>58</v>
      </c>
      <c r="E14" s="12" t="s">
        <v>433</v>
      </c>
      <c r="F14" s="196" t="s">
        <v>60</v>
      </c>
      <c r="G14" s="199">
        <v>5</v>
      </c>
      <c r="H14" s="196" t="s">
        <v>61</v>
      </c>
      <c r="I14" s="14" t="s">
        <v>339</v>
      </c>
      <c r="J14" s="196" t="s">
        <v>62</v>
      </c>
      <c r="K14" s="190" t="s">
        <v>339</v>
      </c>
      <c r="L14" s="194">
        <v>8</v>
      </c>
    </row>
    <row r="15" spans="1:12" ht="45" customHeight="1" thickBot="1" x14ac:dyDescent="0.3">
      <c r="A15" s="16" t="s">
        <v>64</v>
      </c>
      <c r="B15" s="17" t="s">
        <v>65</v>
      </c>
      <c r="C15" s="102">
        <v>2022</v>
      </c>
      <c r="D15" s="19"/>
      <c r="E15" s="19"/>
      <c r="F15" s="20" t="s">
        <v>66</v>
      </c>
      <c r="G15" s="21"/>
      <c r="H15" s="19"/>
      <c r="I15" s="19"/>
      <c r="J15" s="19"/>
      <c r="K15" s="22"/>
      <c r="L15" s="194">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5" ht="59.25" customHeight="1" x14ac:dyDescent="0.25">
      <c r="A17" s="397" t="str">
        <f>+E11</f>
        <v xml:space="preserve">Obras de mantenimiento y adecuación de infraestructura priorizadas y ejecutadas </v>
      </c>
      <c r="B17" s="398"/>
      <c r="C17" s="399"/>
      <c r="D17" s="400"/>
      <c r="E17" s="399"/>
      <c r="F17" s="400"/>
      <c r="G17" s="399"/>
      <c r="H17" s="400"/>
      <c r="I17" s="399"/>
      <c r="J17" s="400"/>
      <c r="K17" s="401"/>
      <c r="L17" s="395"/>
    </row>
    <row r="18" spans="1:15" ht="61.5" customHeight="1" x14ac:dyDescent="0.25">
      <c r="A18" s="397" t="str">
        <f>+F11</f>
        <v>Variable 2</v>
      </c>
      <c r="B18" s="398"/>
      <c r="C18" s="399"/>
      <c r="D18" s="400"/>
      <c r="E18" s="399"/>
      <c r="F18" s="400"/>
      <c r="G18" s="399"/>
      <c r="H18" s="400"/>
      <c r="I18" s="399"/>
      <c r="J18" s="400"/>
      <c r="K18" s="402"/>
      <c r="L18" s="395"/>
    </row>
    <row r="19" spans="1:15" ht="21.75" customHeight="1" x14ac:dyDescent="0.25">
      <c r="A19" s="397" t="str">
        <f>+G11</f>
        <v>Variable 3</v>
      </c>
      <c r="B19" s="398"/>
      <c r="C19" s="399"/>
      <c r="D19" s="400"/>
      <c r="E19" s="399"/>
      <c r="F19" s="400"/>
      <c r="G19" s="399"/>
      <c r="H19" s="400"/>
      <c r="I19" s="399"/>
      <c r="J19" s="400"/>
      <c r="K19" s="402"/>
      <c r="L19" s="395"/>
    </row>
    <row r="20" spans="1:15" ht="21.75" customHeight="1" x14ac:dyDescent="0.25">
      <c r="A20" s="397" t="str">
        <f>+H11</f>
        <v>Variable 4</v>
      </c>
      <c r="B20" s="398"/>
      <c r="C20" s="399"/>
      <c r="D20" s="400"/>
      <c r="E20" s="399"/>
      <c r="F20" s="400"/>
      <c r="G20" s="399"/>
      <c r="H20" s="400"/>
      <c r="I20" s="399"/>
      <c r="J20" s="400"/>
      <c r="K20" s="402"/>
      <c r="L20" s="395"/>
    </row>
    <row r="21" spans="1:15" ht="21.75" customHeight="1" x14ac:dyDescent="0.25">
      <c r="A21" s="397" t="str">
        <f>+I11</f>
        <v>Variable 5</v>
      </c>
      <c r="B21" s="398"/>
      <c r="C21" s="399"/>
      <c r="D21" s="400"/>
      <c r="E21" s="399"/>
      <c r="F21" s="400"/>
      <c r="G21" s="399"/>
      <c r="H21" s="400"/>
      <c r="I21" s="399"/>
      <c r="J21" s="400"/>
      <c r="K21" s="402"/>
      <c r="L21" s="395"/>
    </row>
    <row r="22" spans="1:15" ht="21.75" customHeight="1" thickBot="1" x14ac:dyDescent="0.3">
      <c r="A22" s="397" t="str">
        <f>+J11</f>
        <v>Variable 6</v>
      </c>
      <c r="B22" s="398"/>
      <c r="C22" s="403"/>
      <c r="D22" s="404"/>
      <c r="E22" s="403"/>
      <c r="F22" s="404"/>
      <c r="G22" s="403"/>
      <c r="H22" s="404"/>
      <c r="I22" s="403"/>
      <c r="J22" s="404"/>
      <c r="K22" s="402"/>
      <c r="L22" s="396"/>
    </row>
    <row r="23" spans="1:15" ht="18" customHeight="1" x14ac:dyDescent="0.25">
      <c r="A23" s="430" t="s">
        <v>73</v>
      </c>
      <c r="B23" s="198">
        <v>2022</v>
      </c>
      <c r="C23" s="434" t="s">
        <v>75</v>
      </c>
      <c r="D23" s="434"/>
      <c r="E23" s="411" t="s">
        <v>76</v>
      </c>
      <c r="F23" s="411"/>
      <c r="G23" s="412"/>
      <c r="H23" s="413" t="s">
        <v>77</v>
      </c>
      <c r="I23" s="25"/>
      <c r="J23" s="25"/>
      <c r="K23" s="26"/>
      <c r="L23" s="415">
        <v>11</v>
      </c>
    </row>
    <row r="24" spans="1:15" ht="19.5" customHeight="1" x14ac:dyDescent="0.25">
      <c r="A24" s="431"/>
      <c r="B24" s="27" t="s">
        <v>78</v>
      </c>
      <c r="C24" s="28" t="s">
        <v>79</v>
      </c>
      <c r="D24" s="28" t="s">
        <v>80</v>
      </c>
      <c r="E24" s="29" t="s">
        <v>81</v>
      </c>
      <c r="F24" s="30" t="s">
        <v>82</v>
      </c>
      <c r="G24" s="31" t="s">
        <v>83</v>
      </c>
      <c r="H24" s="414"/>
      <c r="I24" s="32"/>
      <c r="J24" s="33"/>
      <c r="K24" s="34"/>
      <c r="L24" s="416"/>
      <c r="O24" s="208"/>
    </row>
    <row r="25" spans="1:15" ht="20.25" customHeight="1" x14ac:dyDescent="0.25">
      <c r="A25" s="432"/>
      <c r="B25" s="35">
        <v>1</v>
      </c>
      <c r="C25" s="657">
        <v>4</v>
      </c>
      <c r="D25" s="209">
        <v>0</v>
      </c>
      <c r="E25" s="103">
        <v>0</v>
      </c>
      <c r="F25" s="103">
        <v>0</v>
      </c>
      <c r="G25" s="103">
        <v>0</v>
      </c>
      <c r="H25" s="210">
        <f>C17</f>
        <v>0</v>
      </c>
      <c r="I25" s="32"/>
      <c r="J25" s="39"/>
      <c r="K25" s="34"/>
      <c r="L25" s="416"/>
    </row>
    <row r="26" spans="1:15" ht="15.75" customHeight="1" x14ac:dyDescent="0.25">
      <c r="A26" s="432"/>
      <c r="B26" s="40">
        <v>2</v>
      </c>
      <c r="C26" s="657"/>
      <c r="D26" s="209">
        <v>0</v>
      </c>
      <c r="E26" s="103">
        <v>0</v>
      </c>
      <c r="F26" s="103">
        <v>0</v>
      </c>
      <c r="G26" s="103">
        <v>0</v>
      </c>
      <c r="H26" s="210">
        <f>E17</f>
        <v>0</v>
      </c>
      <c r="I26" s="32"/>
      <c r="J26" s="39"/>
      <c r="K26" s="34"/>
      <c r="L26" s="416"/>
    </row>
    <row r="27" spans="1:15" ht="17.25" customHeight="1" x14ac:dyDescent="0.3">
      <c r="A27" s="432"/>
      <c r="B27" s="40">
        <v>3</v>
      </c>
      <c r="C27" s="657"/>
      <c r="D27" s="209">
        <v>1</v>
      </c>
      <c r="E27" s="38">
        <v>0</v>
      </c>
      <c r="F27" s="38" t="s">
        <v>720</v>
      </c>
      <c r="G27" s="38" t="s">
        <v>717</v>
      </c>
      <c r="H27" s="210">
        <f>G17</f>
        <v>0</v>
      </c>
      <c r="I27" s="42"/>
      <c r="J27" s="39"/>
      <c r="K27" s="34"/>
      <c r="L27" s="416"/>
    </row>
    <row r="28" spans="1:15" ht="16.5" customHeight="1" thickBot="1" x14ac:dyDescent="0.3">
      <c r="A28" s="433"/>
      <c r="B28" s="43">
        <v>4</v>
      </c>
      <c r="C28" s="658"/>
      <c r="D28" s="209">
        <v>3</v>
      </c>
      <c r="E28" s="46" t="s">
        <v>721</v>
      </c>
      <c r="F28" s="46" t="s">
        <v>719</v>
      </c>
      <c r="G28" s="46" t="s">
        <v>718</v>
      </c>
      <c r="H28" s="211">
        <f>I17</f>
        <v>0</v>
      </c>
      <c r="I28" s="47"/>
      <c r="J28" s="48"/>
      <c r="K28" s="49"/>
      <c r="L28" s="416"/>
    </row>
    <row r="29" spans="1:15" ht="190.5" customHeight="1" x14ac:dyDescent="0.25">
      <c r="A29" s="50" t="s">
        <v>84</v>
      </c>
      <c r="B29" s="542" t="s">
        <v>434</v>
      </c>
      <c r="C29" s="542"/>
      <c r="D29" s="542"/>
      <c r="E29" s="542"/>
      <c r="F29" s="542"/>
      <c r="G29" s="542"/>
      <c r="H29" s="542"/>
      <c r="I29" s="542"/>
      <c r="J29" s="542"/>
      <c r="K29" s="542"/>
      <c r="L29" s="51">
        <v>12</v>
      </c>
    </row>
    <row r="30" spans="1:15" ht="115.5" customHeight="1" thickBot="1" x14ac:dyDescent="0.3">
      <c r="A30" s="196" t="s">
        <v>86</v>
      </c>
      <c r="B30" s="420" t="s">
        <v>339</v>
      </c>
      <c r="C30" s="421"/>
      <c r="D30" s="421"/>
      <c r="E30" s="421"/>
      <c r="F30" s="421"/>
      <c r="G30" s="421"/>
      <c r="H30" s="421"/>
      <c r="I30" s="421"/>
      <c r="J30" s="421"/>
      <c r="K30" s="422"/>
      <c r="L30" s="195">
        <v>13</v>
      </c>
    </row>
    <row r="31" spans="1:15" ht="30.75" customHeight="1" x14ac:dyDescent="0.25">
      <c r="A31" s="423" t="s">
        <v>87</v>
      </c>
      <c r="B31" s="407" t="s">
        <v>88</v>
      </c>
      <c r="C31" s="407"/>
      <c r="D31" s="425" t="s">
        <v>435</v>
      </c>
      <c r="E31" s="425"/>
      <c r="F31" s="425"/>
      <c r="G31" s="425"/>
      <c r="H31" s="197" t="s">
        <v>90</v>
      </c>
      <c r="I31" s="425" t="s">
        <v>436</v>
      </c>
      <c r="J31" s="425"/>
      <c r="K31" s="425"/>
      <c r="L31" s="426">
        <v>14</v>
      </c>
    </row>
    <row r="32" spans="1:15" ht="36" customHeight="1" x14ac:dyDescent="0.25">
      <c r="A32" s="423"/>
      <c r="B32" s="429" t="s">
        <v>38</v>
      </c>
      <c r="C32" s="429"/>
      <c r="D32" s="458" t="s">
        <v>437</v>
      </c>
      <c r="E32" s="459"/>
      <c r="F32" s="459"/>
      <c r="G32" s="460"/>
      <c r="H32" s="197" t="s">
        <v>93</v>
      </c>
      <c r="I32" s="445" t="s">
        <v>438</v>
      </c>
      <c r="J32" s="425"/>
      <c r="K32" s="425"/>
      <c r="L32" s="427"/>
    </row>
    <row r="33" spans="1:12" ht="30.75" customHeight="1" thickBot="1" x14ac:dyDescent="0.3">
      <c r="A33" s="423"/>
      <c r="B33" s="407" t="s">
        <v>95</v>
      </c>
      <c r="C33" s="407"/>
      <c r="D33" s="446" t="s">
        <v>439</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197" t="s">
        <v>90</v>
      </c>
      <c r="I34" s="408" t="s">
        <v>440</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D35" r:id="rId1" display="wcastro@ins.gov.co/svillarreal@ins.gov.co" xr:uid="{00000000-0004-0000-1A00-000000000000}"/>
    <hyperlink ref="A1" location="Índice!A1" display="volver" xr:uid="{00000000-0004-0000-1A00-000001000000}"/>
    <hyperlink ref="I32" r:id="rId2" xr:uid="{00000000-0004-0000-1A00-000002000000}"/>
  </hyperlinks>
  <printOptions horizontalCentered="1" verticalCentered="1"/>
  <pageMargins left="0" right="0" top="0" bottom="0" header="0" footer="0"/>
  <pageSetup scale="43" orientation="portrait" r:id="rId3"/>
  <headerFooter>
    <oddFooter>&amp;C&amp;P  de  &amp;N&amp;R&amp;A</oddFooter>
  </headerFooter>
  <drawing r:id="rId4"/>
  <legacyDrawing r:id="rId5"/>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O35"/>
  <sheetViews>
    <sheetView showGridLines="0" showWhiteSpace="0" view="pageBreakPreview" zoomScaleNormal="70" zoomScaleSheetLayoutView="100" workbookViewId="0"/>
  </sheetViews>
  <sheetFormatPr baseColWidth="10" defaultRowHeight="15" x14ac:dyDescent="0.25"/>
  <cols>
    <col min="1" max="1" width="23.42578125" customWidth="1"/>
    <col min="2" max="2" width="13.7109375" customWidth="1"/>
    <col min="3" max="4" width="20.85546875" customWidth="1"/>
    <col min="5" max="5" width="21.140625" customWidth="1"/>
    <col min="6" max="6" width="31.28515625" customWidth="1"/>
    <col min="7" max="11" width="21.42578125" customWidth="1"/>
    <col min="12" max="12" width="4" customWidth="1"/>
  </cols>
  <sheetData>
    <row r="1" spans="1:12" ht="30.75" customHeight="1" x14ac:dyDescent="0.25">
      <c r="A1" s="65"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209</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441</v>
      </c>
      <c r="C7" s="511"/>
      <c r="D7" s="511"/>
      <c r="E7" s="511"/>
      <c r="F7" s="5" t="s">
        <v>30</v>
      </c>
      <c r="G7" s="370" t="s">
        <v>289</v>
      </c>
      <c r="H7" s="371"/>
      <c r="I7" s="371"/>
      <c r="J7" s="371"/>
      <c r="K7" s="372"/>
      <c r="L7" s="6">
        <v>1</v>
      </c>
    </row>
    <row r="8" spans="1:12" ht="57" customHeight="1" thickBot="1" x14ac:dyDescent="0.3">
      <c r="A8" s="196" t="s">
        <v>32</v>
      </c>
      <c r="B8" s="373" t="s">
        <v>290</v>
      </c>
      <c r="C8" s="374"/>
      <c r="D8" s="374"/>
      <c r="E8" s="375"/>
      <c r="F8" s="373"/>
      <c r="G8" s="374"/>
      <c r="H8" s="375"/>
      <c r="I8" s="373"/>
      <c r="J8" s="374"/>
      <c r="K8" s="376"/>
      <c r="L8" s="6">
        <v>2</v>
      </c>
    </row>
    <row r="9" spans="1:12" ht="100.5" customHeight="1" thickBot="1" x14ac:dyDescent="0.3">
      <c r="A9" s="8" t="s">
        <v>34</v>
      </c>
      <c r="B9" s="512" t="s">
        <v>442</v>
      </c>
      <c r="C9" s="513"/>
      <c r="D9" s="513"/>
      <c r="E9" s="513"/>
      <c r="F9" s="513"/>
      <c r="G9" s="513"/>
      <c r="H9" s="513"/>
      <c r="I9" s="513"/>
      <c r="J9" s="513"/>
      <c r="K9" s="514"/>
      <c r="L9" s="6">
        <v>3</v>
      </c>
    </row>
    <row r="10" spans="1:12" ht="30" customHeight="1" thickBot="1" x14ac:dyDescent="0.3">
      <c r="A10" s="8" t="s">
        <v>36</v>
      </c>
      <c r="B10" s="380" t="s">
        <v>428</v>
      </c>
      <c r="C10" s="381"/>
      <c r="D10" s="381"/>
      <c r="E10" s="381"/>
      <c r="F10" s="196" t="s">
        <v>38</v>
      </c>
      <c r="G10" s="382" t="s">
        <v>293</v>
      </c>
      <c r="H10" s="383"/>
      <c r="I10" s="383"/>
      <c r="J10" s="383"/>
      <c r="K10" s="384"/>
      <c r="L10" s="6">
        <v>4</v>
      </c>
    </row>
    <row r="11" spans="1:12" ht="108.75" customHeight="1" thickBot="1" x14ac:dyDescent="0.3">
      <c r="A11" s="196" t="s">
        <v>40</v>
      </c>
      <c r="B11" s="373" t="s">
        <v>149</v>
      </c>
      <c r="C11" s="375"/>
      <c r="D11" s="196" t="s">
        <v>42</v>
      </c>
      <c r="E11" s="9" t="s">
        <v>443</v>
      </c>
      <c r="F11" s="9" t="s">
        <v>444</v>
      </c>
      <c r="G11" s="9" t="s">
        <v>45</v>
      </c>
      <c r="H11" s="9" t="s">
        <v>46</v>
      </c>
      <c r="I11" s="9" t="s">
        <v>47</v>
      </c>
      <c r="J11" s="9" t="s">
        <v>48</v>
      </c>
      <c r="K11" s="9"/>
      <c r="L11" s="6">
        <v>5</v>
      </c>
    </row>
    <row r="12" spans="1:12" ht="164.25" customHeight="1" thickBot="1" x14ac:dyDescent="0.3">
      <c r="A12" s="196" t="s">
        <v>49</v>
      </c>
      <c r="B12" s="515" t="s">
        <v>445</v>
      </c>
      <c r="C12" s="516"/>
      <c r="D12" s="516"/>
      <c r="E12" s="516"/>
      <c r="F12" s="516"/>
      <c r="G12" s="196" t="s">
        <v>51</v>
      </c>
      <c r="H12" s="515" t="s">
        <v>446</v>
      </c>
      <c r="I12" s="516"/>
      <c r="J12" s="516"/>
      <c r="K12" s="517"/>
      <c r="L12" s="6">
        <v>6</v>
      </c>
    </row>
    <row r="13" spans="1:12" ht="60" customHeight="1" thickBot="1" x14ac:dyDescent="0.3">
      <c r="A13" s="196" t="s">
        <v>52</v>
      </c>
      <c r="B13" s="515" t="s">
        <v>447</v>
      </c>
      <c r="C13" s="516"/>
      <c r="D13" s="516"/>
      <c r="E13" s="516"/>
      <c r="F13" s="516"/>
      <c r="G13" s="516"/>
      <c r="H13" s="516"/>
      <c r="I13" s="517"/>
      <c r="J13" s="196" t="s">
        <v>54</v>
      </c>
      <c r="K13" s="207" t="s">
        <v>448</v>
      </c>
      <c r="L13" s="194">
        <v>7</v>
      </c>
    </row>
    <row r="14" spans="1:12" ht="51.75" customHeight="1" thickBot="1" x14ac:dyDescent="0.3">
      <c r="A14" s="196" t="s">
        <v>56</v>
      </c>
      <c r="B14" s="388" t="s">
        <v>57</v>
      </c>
      <c r="C14" s="389"/>
      <c r="D14" s="196" t="s">
        <v>58</v>
      </c>
      <c r="E14" s="100" t="s">
        <v>157</v>
      </c>
      <c r="F14" s="196" t="s">
        <v>60</v>
      </c>
      <c r="G14" s="199">
        <v>3</v>
      </c>
      <c r="H14" s="196" t="s">
        <v>61</v>
      </c>
      <c r="I14" s="14">
        <v>100</v>
      </c>
      <c r="J14" s="196" t="s">
        <v>62</v>
      </c>
      <c r="K14" s="212" t="s">
        <v>449</v>
      </c>
      <c r="L14" s="194">
        <v>8</v>
      </c>
    </row>
    <row r="15" spans="1:12" ht="45" customHeight="1" thickBot="1" x14ac:dyDescent="0.3">
      <c r="A15" s="16" t="s">
        <v>64</v>
      </c>
      <c r="B15" s="17" t="s">
        <v>65</v>
      </c>
      <c r="C15" s="102">
        <v>2019</v>
      </c>
      <c r="D15" s="19"/>
      <c r="E15" s="19"/>
      <c r="F15" s="20" t="s">
        <v>66</v>
      </c>
      <c r="G15" s="21">
        <v>2022</v>
      </c>
      <c r="H15" s="19"/>
      <c r="I15" s="19"/>
      <c r="J15" s="19"/>
      <c r="K15" s="22"/>
      <c r="L15" s="194">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5" ht="76.5" customHeight="1" x14ac:dyDescent="0.25">
      <c r="A17" s="397" t="str">
        <f>+E11</f>
        <v xml:space="preserve">Número de encuestas de la muestra con resultados de nivel de satisfacción: excelente y bueno, diligenciadas por los usuarios atendidos por el equipo de soporte técnico  </v>
      </c>
      <c r="B17" s="398"/>
      <c r="C17" s="399"/>
      <c r="D17" s="400"/>
      <c r="E17" s="399"/>
      <c r="F17" s="400"/>
      <c r="G17" s="399"/>
      <c r="H17" s="400"/>
      <c r="I17" s="399"/>
      <c r="J17" s="400"/>
      <c r="K17" s="401"/>
      <c r="L17" s="395"/>
    </row>
    <row r="18" spans="1:15" ht="61.5" customHeight="1" x14ac:dyDescent="0.25">
      <c r="A18" s="397" t="str">
        <f>+F11</f>
        <v xml:space="preserve">Tamaño de la muestra seleccionada de encuestas diligenciadas por los usuarios atendidos por el equipo de soporte técnico </v>
      </c>
      <c r="B18" s="398"/>
      <c r="C18" s="399"/>
      <c r="D18" s="400"/>
      <c r="E18" s="399"/>
      <c r="F18" s="400"/>
      <c r="G18" s="399"/>
      <c r="H18" s="400"/>
      <c r="I18" s="399"/>
      <c r="J18" s="400"/>
      <c r="K18" s="402"/>
      <c r="L18" s="395"/>
    </row>
    <row r="19" spans="1:15" ht="21.75" customHeight="1" x14ac:dyDescent="0.25">
      <c r="A19" s="397" t="str">
        <f>+G11</f>
        <v>Variable 3</v>
      </c>
      <c r="B19" s="398"/>
      <c r="C19" s="399"/>
      <c r="D19" s="400"/>
      <c r="E19" s="399"/>
      <c r="F19" s="400"/>
      <c r="G19" s="399"/>
      <c r="H19" s="400"/>
      <c r="I19" s="399"/>
      <c r="J19" s="400"/>
      <c r="K19" s="402"/>
      <c r="L19" s="395"/>
    </row>
    <row r="20" spans="1:15" ht="21.75" customHeight="1" x14ac:dyDescent="0.25">
      <c r="A20" s="397" t="str">
        <f>+H11</f>
        <v>Variable 4</v>
      </c>
      <c r="B20" s="398"/>
      <c r="C20" s="399"/>
      <c r="D20" s="400"/>
      <c r="E20" s="399"/>
      <c r="F20" s="400"/>
      <c r="G20" s="399"/>
      <c r="H20" s="400"/>
      <c r="I20" s="399"/>
      <c r="J20" s="400"/>
      <c r="K20" s="402"/>
      <c r="L20" s="395"/>
    </row>
    <row r="21" spans="1:15" ht="21.75" customHeight="1" x14ac:dyDescent="0.25">
      <c r="A21" s="397" t="str">
        <f>+I11</f>
        <v>Variable 5</v>
      </c>
      <c r="B21" s="398"/>
      <c r="C21" s="399"/>
      <c r="D21" s="400"/>
      <c r="E21" s="399"/>
      <c r="F21" s="400"/>
      <c r="G21" s="399"/>
      <c r="H21" s="400"/>
      <c r="I21" s="399"/>
      <c r="J21" s="400"/>
      <c r="K21" s="402"/>
      <c r="L21" s="395"/>
    </row>
    <row r="22" spans="1:15" ht="21.75" customHeight="1" thickBot="1" x14ac:dyDescent="0.3">
      <c r="A22" s="397" t="str">
        <f>+J11</f>
        <v>Variable 6</v>
      </c>
      <c r="B22" s="398"/>
      <c r="C22" s="403"/>
      <c r="D22" s="404"/>
      <c r="E22" s="403"/>
      <c r="F22" s="404"/>
      <c r="G22" s="403"/>
      <c r="H22" s="404"/>
      <c r="I22" s="403"/>
      <c r="J22" s="404"/>
      <c r="K22" s="402"/>
      <c r="L22" s="396"/>
    </row>
    <row r="23" spans="1:15" ht="18" customHeight="1" x14ac:dyDescent="0.25">
      <c r="A23" s="430" t="s">
        <v>73</v>
      </c>
      <c r="B23" s="198">
        <v>2022</v>
      </c>
      <c r="C23" s="434" t="s">
        <v>75</v>
      </c>
      <c r="D23" s="434"/>
      <c r="E23" s="411" t="s">
        <v>76</v>
      </c>
      <c r="F23" s="411"/>
      <c r="G23" s="412"/>
      <c r="H23" s="413" t="s">
        <v>77</v>
      </c>
      <c r="I23" s="25"/>
      <c r="J23" s="25"/>
      <c r="K23" s="26"/>
      <c r="L23" s="415">
        <v>11</v>
      </c>
    </row>
    <row r="24" spans="1:15" ht="19.5" customHeight="1" x14ac:dyDescent="0.25">
      <c r="A24" s="431"/>
      <c r="B24" s="27" t="s">
        <v>78</v>
      </c>
      <c r="C24" s="28" t="s">
        <v>79</v>
      </c>
      <c r="D24" s="28" t="s">
        <v>80</v>
      </c>
      <c r="E24" s="29" t="s">
        <v>81</v>
      </c>
      <c r="F24" s="30" t="s">
        <v>82</v>
      </c>
      <c r="G24" s="31" t="s">
        <v>83</v>
      </c>
      <c r="H24" s="414"/>
      <c r="I24" s="32"/>
      <c r="J24" s="33"/>
      <c r="K24" s="34"/>
      <c r="L24" s="416"/>
      <c r="O24" s="208"/>
    </row>
    <row r="25" spans="1:15" ht="20.25" customHeight="1" x14ac:dyDescent="0.25">
      <c r="A25" s="432"/>
      <c r="B25" s="35">
        <v>1</v>
      </c>
      <c r="C25" s="659">
        <v>0.9</v>
      </c>
      <c r="D25" s="213">
        <v>0.9</v>
      </c>
      <c r="E25" s="214" t="s">
        <v>450</v>
      </c>
      <c r="F25" s="214" t="s">
        <v>451</v>
      </c>
      <c r="G25" s="214" t="s">
        <v>452</v>
      </c>
      <c r="H25" s="215" t="e">
        <f>+C17/C18</f>
        <v>#DIV/0!</v>
      </c>
      <c r="I25" s="32"/>
      <c r="J25" s="39"/>
      <c r="K25" s="34"/>
      <c r="L25" s="416"/>
    </row>
    <row r="26" spans="1:15" ht="15.75" customHeight="1" x14ac:dyDescent="0.25">
      <c r="A26" s="432"/>
      <c r="B26" s="40">
        <v>2</v>
      </c>
      <c r="C26" s="659"/>
      <c r="D26" s="213">
        <v>0.9</v>
      </c>
      <c r="E26" s="214" t="s">
        <v>450</v>
      </c>
      <c r="F26" s="214" t="s">
        <v>451</v>
      </c>
      <c r="G26" s="214" t="s">
        <v>452</v>
      </c>
      <c r="H26" s="215" t="e">
        <f>+E17/E18</f>
        <v>#DIV/0!</v>
      </c>
      <c r="I26" s="32"/>
      <c r="J26" s="39"/>
      <c r="K26" s="34"/>
      <c r="L26" s="416"/>
    </row>
    <row r="27" spans="1:15" ht="17.25" customHeight="1" x14ac:dyDescent="0.3">
      <c r="A27" s="432"/>
      <c r="B27" s="40">
        <v>3</v>
      </c>
      <c r="C27" s="659"/>
      <c r="D27" s="213">
        <v>0.9</v>
      </c>
      <c r="E27" s="214" t="s">
        <v>450</v>
      </c>
      <c r="F27" s="214" t="s">
        <v>451</v>
      </c>
      <c r="G27" s="214" t="s">
        <v>452</v>
      </c>
      <c r="H27" s="215" t="e">
        <f>+G17/G18</f>
        <v>#DIV/0!</v>
      </c>
      <c r="I27" s="42"/>
      <c r="J27" s="39"/>
      <c r="K27" s="34"/>
      <c r="L27" s="416"/>
    </row>
    <row r="28" spans="1:15" ht="16.5" customHeight="1" thickBot="1" x14ac:dyDescent="0.3">
      <c r="A28" s="433"/>
      <c r="B28" s="43">
        <v>4</v>
      </c>
      <c r="C28" s="660"/>
      <c r="D28" s="216">
        <v>0.9</v>
      </c>
      <c r="E28" s="214" t="s">
        <v>450</v>
      </c>
      <c r="F28" s="214" t="s">
        <v>451</v>
      </c>
      <c r="G28" s="214" t="s">
        <v>452</v>
      </c>
      <c r="H28" s="217" t="e">
        <f>+I17/I18</f>
        <v>#DIV/0!</v>
      </c>
      <c r="I28" s="47"/>
      <c r="J28" s="48"/>
      <c r="K28" s="49"/>
      <c r="L28" s="416"/>
    </row>
    <row r="29" spans="1:15" ht="113.25" customHeight="1" x14ac:dyDescent="0.25">
      <c r="A29" s="50" t="s">
        <v>84</v>
      </c>
      <c r="B29" s="542" t="s">
        <v>453</v>
      </c>
      <c r="C29" s="542"/>
      <c r="D29" s="542"/>
      <c r="E29" s="542"/>
      <c r="F29" s="542"/>
      <c r="G29" s="542"/>
      <c r="H29" s="542"/>
      <c r="I29" s="542"/>
      <c r="J29" s="542"/>
      <c r="K29" s="542"/>
      <c r="L29" s="51">
        <v>12</v>
      </c>
    </row>
    <row r="30" spans="1:15" ht="115.5" customHeight="1" thickBot="1" x14ac:dyDescent="0.3">
      <c r="A30" s="196" t="s">
        <v>86</v>
      </c>
      <c r="B30" s="420"/>
      <c r="C30" s="421"/>
      <c r="D30" s="421"/>
      <c r="E30" s="421"/>
      <c r="F30" s="421"/>
      <c r="G30" s="421"/>
      <c r="H30" s="421"/>
      <c r="I30" s="421"/>
      <c r="J30" s="421"/>
      <c r="K30" s="422"/>
      <c r="L30" s="195">
        <v>13</v>
      </c>
    </row>
    <row r="31" spans="1:15" ht="30.75" customHeight="1" x14ac:dyDescent="0.25">
      <c r="A31" s="423" t="s">
        <v>87</v>
      </c>
      <c r="B31" s="407" t="s">
        <v>88</v>
      </c>
      <c r="C31" s="407"/>
      <c r="D31" s="425" t="s">
        <v>435</v>
      </c>
      <c r="E31" s="425"/>
      <c r="F31" s="425"/>
      <c r="G31" s="425"/>
      <c r="H31" s="197" t="s">
        <v>90</v>
      </c>
      <c r="I31" s="425" t="s">
        <v>436</v>
      </c>
      <c r="J31" s="425"/>
      <c r="K31" s="425"/>
      <c r="L31" s="426">
        <v>14</v>
      </c>
    </row>
    <row r="32" spans="1:15" ht="36" customHeight="1" x14ac:dyDescent="0.25">
      <c r="A32" s="423"/>
      <c r="B32" s="429" t="s">
        <v>38</v>
      </c>
      <c r="C32" s="429"/>
      <c r="D32" s="458" t="s">
        <v>437</v>
      </c>
      <c r="E32" s="459"/>
      <c r="F32" s="459"/>
      <c r="G32" s="460"/>
      <c r="H32" s="197" t="s">
        <v>93</v>
      </c>
      <c r="I32" s="445" t="s">
        <v>438</v>
      </c>
      <c r="J32" s="425"/>
      <c r="K32" s="425"/>
      <c r="L32" s="427"/>
    </row>
    <row r="33" spans="1:12" ht="30.75" customHeight="1" thickBot="1" x14ac:dyDescent="0.3">
      <c r="A33" s="423"/>
      <c r="B33" s="407" t="s">
        <v>95</v>
      </c>
      <c r="C33" s="407"/>
      <c r="D33" s="446" t="s">
        <v>439</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197" t="s">
        <v>90</v>
      </c>
      <c r="I34" s="408" t="s">
        <v>440</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A1" location="Índice!A1" display="volver" xr:uid="{00000000-0004-0000-1B00-000000000000}"/>
    <hyperlink ref="D35" r:id="rId1" display="wcastro@ins.gov.co/svillarreal@ins.gov.co" xr:uid="{00000000-0004-0000-1B00-000001000000}"/>
    <hyperlink ref="I32" r:id="rId2" xr:uid="{00000000-0004-0000-1B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209</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454</v>
      </c>
      <c r="C7" s="511"/>
      <c r="D7" s="511"/>
      <c r="E7" s="511"/>
      <c r="F7" s="5" t="s">
        <v>30</v>
      </c>
      <c r="G7" s="370" t="s">
        <v>455</v>
      </c>
      <c r="H7" s="371"/>
      <c r="I7" s="371"/>
      <c r="J7" s="371"/>
      <c r="K7" s="372"/>
      <c r="L7" s="6">
        <v>1</v>
      </c>
    </row>
    <row r="8" spans="1:12" ht="57" customHeight="1" thickBot="1" x14ac:dyDescent="0.3">
      <c r="A8" s="222" t="s">
        <v>32</v>
      </c>
      <c r="B8" s="373" t="s">
        <v>178</v>
      </c>
      <c r="C8" s="374"/>
      <c r="D8" s="374"/>
      <c r="E8" s="375"/>
      <c r="F8" s="373"/>
      <c r="G8" s="374"/>
      <c r="H8" s="375"/>
      <c r="I8" s="373"/>
      <c r="J8" s="374"/>
      <c r="K8" s="376"/>
      <c r="L8" s="6">
        <v>2</v>
      </c>
    </row>
    <row r="9" spans="1:12" ht="57.75" customHeight="1" thickBot="1" x14ac:dyDescent="0.3">
      <c r="A9" s="8" t="s">
        <v>34</v>
      </c>
      <c r="B9" s="512" t="s">
        <v>456</v>
      </c>
      <c r="C9" s="513"/>
      <c r="D9" s="513"/>
      <c r="E9" s="513"/>
      <c r="F9" s="513"/>
      <c r="G9" s="513"/>
      <c r="H9" s="513"/>
      <c r="I9" s="513"/>
      <c r="J9" s="513"/>
      <c r="K9" s="514"/>
      <c r="L9" s="6">
        <v>3</v>
      </c>
    </row>
    <row r="10" spans="1:12" ht="30" customHeight="1" thickBot="1" x14ac:dyDescent="0.3">
      <c r="A10" s="8" t="s">
        <v>36</v>
      </c>
      <c r="B10" s="380" t="s">
        <v>457</v>
      </c>
      <c r="C10" s="381"/>
      <c r="D10" s="381"/>
      <c r="E10" s="381"/>
      <c r="F10" s="222" t="s">
        <v>38</v>
      </c>
      <c r="G10" s="382" t="s">
        <v>458</v>
      </c>
      <c r="H10" s="383"/>
      <c r="I10" s="383"/>
      <c r="J10" s="383"/>
      <c r="K10" s="384"/>
      <c r="L10" s="6">
        <v>4</v>
      </c>
    </row>
    <row r="11" spans="1:12" ht="81.75" customHeight="1" thickBot="1" x14ac:dyDescent="0.3">
      <c r="A11" s="222" t="s">
        <v>40</v>
      </c>
      <c r="B11" s="373" t="s">
        <v>149</v>
      </c>
      <c r="C11" s="375"/>
      <c r="D11" s="222" t="s">
        <v>42</v>
      </c>
      <c r="E11" s="9" t="s">
        <v>459</v>
      </c>
      <c r="F11" s="9" t="s">
        <v>460</v>
      </c>
      <c r="G11" s="9" t="s">
        <v>45</v>
      </c>
      <c r="H11" s="9" t="s">
        <v>46</v>
      </c>
      <c r="I11" s="9" t="s">
        <v>47</v>
      </c>
      <c r="J11" s="9" t="s">
        <v>48</v>
      </c>
      <c r="K11" s="9"/>
      <c r="L11" s="6">
        <v>5</v>
      </c>
    </row>
    <row r="12" spans="1:12" ht="117" customHeight="1" thickBot="1" x14ac:dyDescent="0.3">
      <c r="A12" s="222" t="s">
        <v>49</v>
      </c>
      <c r="B12" s="515" t="s">
        <v>461</v>
      </c>
      <c r="C12" s="516"/>
      <c r="D12" s="516"/>
      <c r="E12" s="516"/>
      <c r="F12" s="516"/>
      <c r="G12" s="222" t="s">
        <v>51</v>
      </c>
      <c r="H12" s="515" t="s">
        <v>462</v>
      </c>
      <c r="I12" s="516"/>
      <c r="J12" s="516"/>
      <c r="K12" s="517"/>
      <c r="L12" s="6">
        <v>6</v>
      </c>
    </row>
    <row r="13" spans="1:12" ht="60" customHeight="1" thickBot="1" x14ac:dyDescent="0.3">
      <c r="A13" s="222" t="s">
        <v>52</v>
      </c>
      <c r="B13" s="515" t="s">
        <v>463</v>
      </c>
      <c r="C13" s="516"/>
      <c r="D13" s="516"/>
      <c r="E13" s="516"/>
      <c r="F13" s="516"/>
      <c r="G13" s="516"/>
      <c r="H13" s="516"/>
      <c r="I13" s="517"/>
      <c r="J13" s="222" t="s">
        <v>54</v>
      </c>
      <c r="K13" s="223" t="s">
        <v>108</v>
      </c>
      <c r="L13" s="218">
        <v>7</v>
      </c>
    </row>
    <row r="14" spans="1:12" ht="75.75" customHeight="1" thickBot="1" x14ac:dyDescent="0.3">
      <c r="A14" s="222" t="s">
        <v>56</v>
      </c>
      <c r="B14" s="388" t="s">
        <v>57</v>
      </c>
      <c r="C14" s="389"/>
      <c r="D14" s="222" t="s">
        <v>58</v>
      </c>
      <c r="E14" s="100" t="s">
        <v>59</v>
      </c>
      <c r="F14" s="222" t="s">
        <v>60</v>
      </c>
      <c r="G14" s="224">
        <v>0</v>
      </c>
      <c r="H14" s="222" t="s">
        <v>61</v>
      </c>
      <c r="I14" s="100">
        <v>98</v>
      </c>
      <c r="J14" s="130" t="s">
        <v>62</v>
      </c>
      <c r="K14" s="212" t="s">
        <v>464</v>
      </c>
      <c r="L14" s="218">
        <v>8</v>
      </c>
    </row>
    <row r="15" spans="1:12" ht="45" customHeight="1" thickBot="1" x14ac:dyDescent="0.3">
      <c r="A15" s="16" t="s">
        <v>64</v>
      </c>
      <c r="B15" s="17" t="s">
        <v>65</v>
      </c>
      <c r="C15" s="102">
        <v>2022</v>
      </c>
      <c r="D15" s="19"/>
      <c r="E15" s="19"/>
      <c r="F15" s="20" t="s">
        <v>66</v>
      </c>
      <c r="G15" s="21">
        <v>2022</v>
      </c>
      <c r="H15" s="19"/>
      <c r="J15" s="19"/>
      <c r="K15" s="22"/>
      <c r="L15" s="218">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Número Brotes caracterizados oportunamente NBC</v>
      </c>
      <c r="B17" s="398"/>
      <c r="C17" s="399"/>
      <c r="D17" s="400"/>
      <c r="E17" s="399"/>
      <c r="F17" s="400"/>
      <c r="G17" s="399"/>
      <c r="H17" s="400"/>
      <c r="I17" s="399"/>
      <c r="J17" s="400"/>
      <c r="K17" s="401"/>
      <c r="L17" s="395"/>
    </row>
    <row r="18" spans="1:12" ht="29.25" customHeight="1" x14ac:dyDescent="0.25">
      <c r="A18" s="397" t="str">
        <f>+F11</f>
        <v>Número Total de brotes reportados NBR</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21">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57">
        <v>0.98</v>
      </c>
      <c r="D25" s="61">
        <v>0.98</v>
      </c>
      <c r="E25" s="103" t="s">
        <v>465</v>
      </c>
      <c r="F25" s="103" t="s">
        <v>466</v>
      </c>
      <c r="G25" s="156" t="s">
        <v>467</v>
      </c>
      <c r="H25" s="103"/>
      <c r="I25" s="32"/>
      <c r="J25" s="39"/>
      <c r="K25" s="34"/>
      <c r="L25" s="416"/>
    </row>
    <row r="26" spans="1:12" ht="15.75" customHeight="1" x14ac:dyDescent="0.25">
      <c r="A26" s="432"/>
      <c r="B26" s="40">
        <v>2</v>
      </c>
      <c r="C26" s="417"/>
      <c r="D26" s="61">
        <v>0.98</v>
      </c>
      <c r="E26" s="103" t="s">
        <v>465</v>
      </c>
      <c r="F26" s="103" t="s">
        <v>466</v>
      </c>
      <c r="G26" s="156" t="s">
        <v>467</v>
      </c>
      <c r="H26" s="103"/>
      <c r="I26" s="32"/>
      <c r="J26" s="39"/>
      <c r="K26" s="34"/>
      <c r="L26" s="416"/>
    </row>
    <row r="27" spans="1:12" ht="17.25" customHeight="1" x14ac:dyDescent="0.3">
      <c r="A27" s="432"/>
      <c r="B27" s="40">
        <v>3</v>
      </c>
      <c r="C27" s="417"/>
      <c r="D27" s="61">
        <v>0.98</v>
      </c>
      <c r="E27" s="103" t="s">
        <v>465</v>
      </c>
      <c r="F27" s="103" t="s">
        <v>466</v>
      </c>
      <c r="G27" s="156" t="s">
        <v>467</v>
      </c>
      <c r="H27" s="103"/>
      <c r="I27" s="42"/>
      <c r="J27" s="39"/>
      <c r="K27" s="34"/>
      <c r="L27" s="416"/>
    </row>
    <row r="28" spans="1:12" ht="16.5" customHeight="1" thickBot="1" x14ac:dyDescent="0.3">
      <c r="A28" s="433"/>
      <c r="B28" s="43">
        <v>4</v>
      </c>
      <c r="C28" s="418"/>
      <c r="D28" s="61">
        <v>0.98</v>
      </c>
      <c r="E28" s="103" t="s">
        <v>465</v>
      </c>
      <c r="F28" s="103" t="s">
        <v>466</v>
      </c>
      <c r="G28" s="156" t="s">
        <v>467</v>
      </c>
      <c r="H28" s="107"/>
      <c r="I28" s="47"/>
      <c r="J28" s="48"/>
      <c r="K28" s="49"/>
      <c r="L28" s="416"/>
    </row>
    <row r="29" spans="1:12" ht="53.25" customHeight="1" x14ac:dyDescent="0.25">
      <c r="A29" s="50" t="s">
        <v>84</v>
      </c>
      <c r="B29" s="542" t="s">
        <v>468</v>
      </c>
      <c r="C29" s="542"/>
      <c r="D29" s="542"/>
      <c r="E29" s="542"/>
      <c r="F29" s="542"/>
      <c r="G29" s="542"/>
      <c r="H29" s="542"/>
      <c r="I29" s="542"/>
      <c r="J29" s="542"/>
      <c r="K29" s="542"/>
      <c r="L29" s="51">
        <v>12</v>
      </c>
    </row>
    <row r="30" spans="1:12" ht="115.5" customHeight="1" thickBot="1" x14ac:dyDescent="0.3">
      <c r="A30" s="222" t="s">
        <v>86</v>
      </c>
      <c r="B30" s="420" t="s">
        <v>469</v>
      </c>
      <c r="C30" s="421"/>
      <c r="D30" s="421"/>
      <c r="E30" s="421"/>
      <c r="F30" s="421"/>
      <c r="G30" s="421"/>
      <c r="H30" s="421"/>
      <c r="I30" s="421"/>
      <c r="J30" s="421"/>
      <c r="K30" s="422"/>
      <c r="L30" s="219">
        <v>13</v>
      </c>
    </row>
    <row r="31" spans="1:12" ht="30.75" customHeight="1" x14ac:dyDescent="0.25">
      <c r="A31" s="423" t="s">
        <v>87</v>
      </c>
      <c r="B31" s="407" t="s">
        <v>88</v>
      </c>
      <c r="C31" s="407"/>
      <c r="D31" s="425" t="s">
        <v>470</v>
      </c>
      <c r="E31" s="425"/>
      <c r="F31" s="425"/>
      <c r="G31" s="425"/>
      <c r="H31" s="220" t="s">
        <v>90</v>
      </c>
      <c r="I31" s="425" t="s">
        <v>129</v>
      </c>
      <c r="J31" s="425"/>
      <c r="K31" s="425"/>
      <c r="L31" s="426">
        <v>14</v>
      </c>
    </row>
    <row r="32" spans="1:12" ht="36" customHeight="1" x14ac:dyDescent="0.25">
      <c r="A32" s="423"/>
      <c r="B32" s="429" t="s">
        <v>38</v>
      </c>
      <c r="C32" s="429"/>
      <c r="D32" s="458" t="s">
        <v>471</v>
      </c>
      <c r="E32" s="459"/>
      <c r="F32" s="459"/>
      <c r="G32" s="460"/>
      <c r="H32" s="220" t="s">
        <v>93</v>
      </c>
      <c r="I32" s="445" t="s">
        <v>472</v>
      </c>
      <c r="J32" s="425"/>
      <c r="K32" s="425"/>
      <c r="L32" s="427"/>
    </row>
    <row r="33" spans="1:12" ht="30.75" customHeight="1" thickBot="1" x14ac:dyDescent="0.3">
      <c r="A33" s="423"/>
      <c r="B33" s="407" t="s">
        <v>95</v>
      </c>
      <c r="C33" s="407"/>
      <c r="D33" s="446"/>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220"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C00-000000000000}"/>
    <hyperlink ref="D35" r:id="rId2" display="wcastro@ins.gov.co/svillarreal@ins.gov.co" xr:uid="{00000000-0004-0000-1C00-000001000000}"/>
    <hyperlink ref="A1" location="Índice!A1" display="Volver" xr:uid="{00000000-0004-0000-1C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showGridLines="0" showWhiteSpace="0" zoomScale="90" zoomScaleNormal="90" zoomScaleSheetLayoutView="82" workbookViewId="0">
      <selection activeCell="B34" sqref="B34:K35"/>
    </sheetView>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373" t="s">
        <v>99</v>
      </c>
      <c r="C7" s="374"/>
      <c r="D7" s="374"/>
      <c r="E7" s="375"/>
      <c r="F7" s="5" t="s">
        <v>30</v>
      </c>
      <c r="G7" s="370" t="s">
        <v>31</v>
      </c>
      <c r="H7" s="371"/>
      <c r="I7" s="371"/>
      <c r="J7" s="371"/>
      <c r="K7" s="372"/>
      <c r="L7" s="6">
        <v>1</v>
      </c>
    </row>
    <row r="8" spans="1:12" ht="57" customHeight="1" thickBot="1" x14ac:dyDescent="0.3">
      <c r="A8" s="7" t="s">
        <v>32</v>
      </c>
      <c r="B8" s="373" t="s">
        <v>33</v>
      </c>
      <c r="C8" s="374"/>
      <c r="D8" s="374"/>
      <c r="E8" s="375"/>
      <c r="F8" s="373"/>
      <c r="G8" s="374"/>
      <c r="H8" s="375"/>
      <c r="I8" s="373"/>
      <c r="J8" s="374"/>
      <c r="K8" s="376"/>
      <c r="L8" s="6">
        <v>2</v>
      </c>
    </row>
    <row r="9" spans="1:12" ht="57.75" customHeight="1" thickBot="1" x14ac:dyDescent="0.3">
      <c r="A9" s="8" t="s">
        <v>34</v>
      </c>
      <c r="B9" s="377" t="s">
        <v>100</v>
      </c>
      <c r="C9" s="378"/>
      <c r="D9" s="378"/>
      <c r="E9" s="378"/>
      <c r="F9" s="378"/>
      <c r="G9" s="378"/>
      <c r="H9" s="378"/>
      <c r="I9" s="378"/>
      <c r="J9" s="378"/>
      <c r="K9" s="379"/>
      <c r="L9" s="6">
        <v>3</v>
      </c>
    </row>
    <row r="10" spans="1:12" ht="30" customHeight="1" thickBot="1" x14ac:dyDescent="0.3">
      <c r="A10" s="8" t="s">
        <v>36</v>
      </c>
      <c r="B10" s="380" t="s">
        <v>37</v>
      </c>
      <c r="C10" s="381"/>
      <c r="D10" s="381"/>
      <c r="E10" s="381"/>
      <c r="F10" s="7" t="s">
        <v>38</v>
      </c>
      <c r="G10" s="382" t="s">
        <v>39</v>
      </c>
      <c r="H10" s="383"/>
      <c r="I10" s="383"/>
      <c r="J10" s="383"/>
      <c r="K10" s="384"/>
      <c r="L10" s="6">
        <v>4</v>
      </c>
    </row>
    <row r="11" spans="1:12" ht="67.5" customHeight="1" thickBot="1" x14ac:dyDescent="0.3">
      <c r="A11" s="7" t="s">
        <v>40</v>
      </c>
      <c r="B11" s="373" t="s">
        <v>41</v>
      </c>
      <c r="C11" s="375"/>
      <c r="D11" s="7" t="s">
        <v>42</v>
      </c>
      <c r="E11" s="58" t="s">
        <v>101</v>
      </c>
      <c r="F11" s="58" t="s">
        <v>102</v>
      </c>
      <c r="G11" s="58" t="s">
        <v>103</v>
      </c>
      <c r="H11" s="58" t="s">
        <v>104</v>
      </c>
      <c r="I11" s="9"/>
      <c r="J11" s="9"/>
      <c r="K11" s="9"/>
      <c r="L11" s="6">
        <v>5</v>
      </c>
    </row>
    <row r="12" spans="1:12" ht="175.5" customHeight="1" thickBot="1" x14ac:dyDescent="0.3">
      <c r="A12" s="7" t="s">
        <v>49</v>
      </c>
      <c r="B12" s="449" t="s">
        <v>105</v>
      </c>
      <c r="C12" s="450"/>
      <c r="D12" s="450"/>
      <c r="E12" s="450"/>
      <c r="F12" s="450"/>
      <c r="G12" s="7" t="s">
        <v>51</v>
      </c>
      <c r="H12" s="385" t="s">
        <v>106</v>
      </c>
      <c r="I12" s="386"/>
      <c r="J12" s="386"/>
      <c r="K12" s="387"/>
      <c r="L12" s="6">
        <v>6</v>
      </c>
    </row>
    <row r="13" spans="1:12" ht="60" customHeight="1" thickBot="1" x14ac:dyDescent="0.3">
      <c r="A13" s="7" t="s">
        <v>52</v>
      </c>
      <c r="B13" s="385" t="s">
        <v>107</v>
      </c>
      <c r="C13" s="386"/>
      <c r="D13" s="386"/>
      <c r="E13" s="386"/>
      <c r="F13" s="386"/>
      <c r="G13" s="386"/>
      <c r="H13" s="386"/>
      <c r="I13" s="387"/>
      <c r="J13" s="7" t="s">
        <v>54</v>
      </c>
      <c r="K13" s="13" t="s">
        <v>108</v>
      </c>
      <c r="L13" s="11">
        <v>7</v>
      </c>
    </row>
    <row r="14" spans="1:12" ht="51.75" customHeight="1" thickBot="1" x14ac:dyDescent="0.3">
      <c r="A14" s="7" t="s">
        <v>56</v>
      </c>
      <c r="B14" s="451" t="s">
        <v>57</v>
      </c>
      <c r="C14" s="452"/>
      <c r="D14" s="7" t="s">
        <v>58</v>
      </c>
      <c r="E14" s="12" t="s">
        <v>59</v>
      </c>
      <c r="F14" s="7" t="s">
        <v>60</v>
      </c>
      <c r="G14" s="13">
        <v>0</v>
      </c>
      <c r="H14" s="7" t="s">
        <v>61</v>
      </c>
      <c r="I14" s="59">
        <v>1</v>
      </c>
      <c r="J14" s="7" t="s">
        <v>62</v>
      </c>
      <c r="K14" s="13">
        <v>2021</v>
      </c>
      <c r="L14" s="11">
        <v>8</v>
      </c>
    </row>
    <row r="15" spans="1:12" ht="45" customHeight="1" thickBot="1" x14ac:dyDescent="0.3">
      <c r="A15" s="16" t="s">
        <v>64</v>
      </c>
      <c r="B15" s="17" t="s">
        <v>65</v>
      </c>
      <c r="C15" s="60">
        <v>2020</v>
      </c>
      <c r="D15" s="19"/>
      <c r="E15" s="19"/>
      <c r="F15" s="20" t="s">
        <v>66</v>
      </c>
      <c r="G15" s="21">
        <v>2021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453" t="str">
        <f>+E11</f>
        <v>(Unidades antivenenos entregadas de las solicitadas / Unidades de antivenenos solicitados en el trimestre) X 67%</v>
      </c>
      <c r="B17" s="454"/>
      <c r="C17" s="455"/>
      <c r="D17" s="456"/>
      <c r="E17" s="455"/>
      <c r="F17" s="456"/>
      <c r="G17" s="455"/>
      <c r="H17" s="456"/>
      <c r="I17" s="455"/>
      <c r="J17" s="456"/>
      <c r="K17" s="401"/>
      <c r="L17" s="395"/>
    </row>
    <row r="18" spans="1:12" ht="40.5" customHeight="1" x14ac:dyDescent="0.25">
      <c r="A18" s="453" t="str">
        <f>+F11</f>
        <v>(Unidades animales de laboratorio entregados de las solicitados / Unidades de animales de laboratorio solicitados en el trimestre) X 25%</v>
      </c>
      <c r="B18" s="454"/>
      <c r="C18" s="455"/>
      <c r="D18" s="456"/>
      <c r="E18" s="455"/>
      <c r="F18" s="456"/>
      <c r="G18" s="455"/>
      <c r="H18" s="456"/>
      <c r="I18" s="455"/>
      <c r="J18" s="456"/>
      <c r="K18" s="402"/>
      <c r="L18" s="395"/>
    </row>
    <row r="19" spans="1:12" ht="36.75" customHeight="1" x14ac:dyDescent="0.25">
      <c r="A19" s="453" t="str">
        <f>+G11</f>
        <v>(Litros de medios de cultivo entregadas de las solicitadas / Litros de medios de cultivo solicitados en el trimestre) X 7%</v>
      </c>
      <c r="B19" s="454"/>
      <c r="C19" s="455"/>
      <c r="D19" s="456"/>
      <c r="E19" s="455"/>
      <c r="F19" s="456"/>
      <c r="G19" s="455"/>
      <c r="H19" s="456"/>
      <c r="I19" s="455"/>
      <c r="J19" s="456"/>
      <c r="K19" s="402"/>
      <c r="L19" s="395"/>
    </row>
    <row r="20" spans="1:12" ht="34.5" customHeight="1" x14ac:dyDescent="0.25">
      <c r="A20" s="453" t="str">
        <f>+H11</f>
        <v>(Litros de hemoderivados entregados de los solicitados / Litros de hemoderivados entregados de los solicitados en el trimestre) X 1%</v>
      </c>
      <c r="B20" s="454"/>
      <c r="C20" s="455"/>
      <c r="D20" s="456"/>
      <c r="E20" s="455"/>
      <c r="F20" s="456"/>
      <c r="G20" s="455"/>
      <c r="H20" s="456"/>
      <c r="I20" s="455"/>
      <c r="J20" s="456"/>
      <c r="K20" s="402"/>
      <c r="L20" s="395"/>
    </row>
    <row r="21" spans="1:12" ht="21.75" hidden="1" customHeight="1" x14ac:dyDescent="0.25">
      <c r="A21" s="397">
        <f>+I11</f>
        <v>0</v>
      </c>
      <c r="B21" s="398"/>
      <c r="C21" s="399"/>
      <c r="D21" s="400"/>
      <c r="E21" s="399"/>
      <c r="F21" s="400"/>
      <c r="G21" s="399"/>
      <c r="H21" s="400"/>
      <c r="I21" s="399"/>
      <c r="J21" s="400"/>
      <c r="K21" s="402"/>
      <c r="L21" s="395"/>
    </row>
    <row r="22" spans="1:12" ht="21.75" customHeight="1" thickBot="1" x14ac:dyDescent="0.3">
      <c r="A22" s="397">
        <f>+J11</f>
        <v>0</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57">
        <v>1</v>
      </c>
      <c r="D25" s="61">
        <v>1</v>
      </c>
      <c r="E25" s="62" t="s">
        <v>109</v>
      </c>
      <c r="F25" s="62" t="s">
        <v>110</v>
      </c>
      <c r="G25" s="63">
        <v>1</v>
      </c>
      <c r="H25" s="64"/>
      <c r="I25" s="32"/>
      <c r="J25" s="39"/>
      <c r="K25" s="34"/>
      <c r="L25" s="416"/>
    </row>
    <row r="26" spans="1:12" ht="15.75" customHeight="1" x14ac:dyDescent="0.25">
      <c r="A26" s="432"/>
      <c r="B26" s="40">
        <v>2</v>
      </c>
      <c r="C26" s="417"/>
      <c r="D26" s="61">
        <v>1</v>
      </c>
      <c r="E26" s="62" t="s">
        <v>109</v>
      </c>
      <c r="F26" s="62" t="s">
        <v>110</v>
      </c>
      <c r="G26" s="63">
        <v>1</v>
      </c>
      <c r="H26" s="64"/>
      <c r="I26" s="32"/>
      <c r="J26" s="39"/>
      <c r="K26" s="34"/>
      <c r="L26" s="416"/>
    </row>
    <row r="27" spans="1:12" ht="17.25" customHeight="1" x14ac:dyDescent="0.3">
      <c r="A27" s="432"/>
      <c r="B27" s="40">
        <v>3</v>
      </c>
      <c r="C27" s="417"/>
      <c r="D27" s="61">
        <v>1</v>
      </c>
      <c r="E27" s="62" t="s">
        <v>109</v>
      </c>
      <c r="F27" s="62" t="s">
        <v>110</v>
      </c>
      <c r="G27" s="63">
        <v>1</v>
      </c>
      <c r="H27" s="64"/>
      <c r="I27" s="42"/>
      <c r="J27" s="39"/>
      <c r="K27" s="34"/>
      <c r="L27" s="416"/>
    </row>
    <row r="28" spans="1:12" ht="16.5" customHeight="1" thickBot="1" x14ac:dyDescent="0.3">
      <c r="A28" s="433"/>
      <c r="B28" s="43">
        <v>4</v>
      </c>
      <c r="C28" s="418"/>
      <c r="D28" s="61">
        <v>1</v>
      </c>
      <c r="E28" s="62" t="s">
        <v>109</v>
      </c>
      <c r="F28" s="62" t="s">
        <v>110</v>
      </c>
      <c r="G28" s="63">
        <v>1</v>
      </c>
      <c r="H28" s="64"/>
      <c r="I28" s="47"/>
      <c r="J28" s="48"/>
      <c r="K28" s="49"/>
      <c r="L28" s="416"/>
    </row>
    <row r="29" spans="1:12" ht="53.25" customHeight="1" x14ac:dyDescent="0.25">
      <c r="A29" s="50" t="s">
        <v>84</v>
      </c>
      <c r="B29" s="420" t="s">
        <v>111</v>
      </c>
      <c r="C29" s="421"/>
      <c r="D29" s="421"/>
      <c r="E29" s="421"/>
      <c r="F29" s="421"/>
      <c r="G29" s="421"/>
      <c r="H29" s="421"/>
      <c r="I29" s="421"/>
      <c r="J29" s="421"/>
      <c r="K29" s="422"/>
      <c r="L29" s="51">
        <v>12</v>
      </c>
    </row>
    <row r="30" spans="1:12" ht="115.5" customHeight="1" thickBot="1" x14ac:dyDescent="0.3">
      <c r="A30" s="7" t="s">
        <v>86</v>
      </c>
      <c r="B30" s="420"/>
      <c r="C30" s="421"/>
      <c r="D30" s="421"/>
      <c r="E30" s="421"/>
      <c r="F30" s="421"/>
      <c r="G30" s="421"/>
      <c r="H30" s="421"/>
      <c r="I30" s="421"/>
      <c r="J30" s="421"/>
      <c r="K30" s="422"/>
      <c r="L30" s="52">
        <v>13</v>
      </c>
    </row>
    <row r="31" spans="1:12" ht="30.75" customHeight="1" x14ac:dyDescent="0.25">
      <c r="A31" s="423" t="s">
        <v>87</v>
      </c>
      <c r="B31" s="407" t="s">
        <v>88</v>
      </c>
      <c r="C31" s="407"/>
      <c r="D31" s="425" t="s">
        <v>89</v>
      </c>
      <c r="E31" s="425"/>
      <c r="F31" s="425"/>
      <c r="G31" s="425"/>
      <c r="H31" s="53" t="s">
        <v>90</v>
      </c>
      <c r="I31" s="425" t="s">
        <v>91</v>
      </c>
      <c r="J31" s="425"/>
      <c r="K31" s="425"/>
      <c r="L31" s="426">
        <v>14</v>
      </c>
    </row>
    <row r="32" spans="1:12" ht="36" customHeight="1" x14ac:dyDescent="0.25">
      <c r="A32" s="423"/>
      <c r="B32" s="429" t="s">
        <v>38</v>
      </c>
      <c r="C32" s="429"/>
      <c r="D32" s="458" t="s">
        <v>92</v>
      </c>
      <c r="E32" s="459"/>
      <c r="F32" s="459"/>
      <c r="G32" s="460"/>
      <c r="H32" s="53" t="s">
        <v>93</v>
      </c>
      <c r="I32" s="445" t="s">
        <v>94</v>
      </c>
      <c r="J32" s="425"/>
      <c r="K32" s="425"/>
      <c r="L32" s="427"/>
    </row>
    <row r="33" spans="1:12" ht="30.75" customHeight="1" thickBot="1" x14ac:dyDescent="0.3">
      <c r="A33" s="423"/>
      <c r="B33" s="407" t="s">
        <v>95</v>
      </c>
      <c r="C33" s="407"/>
      <c r="D33" s="446"/>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54"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200-000000000000}"/>
    <hyperlink ref="A1" location="Índice!A1" display="Volver" xr:uid="{00000000-0004-0000-0200-000001000000}"/>
    <hyperlink ref="D35" r:id="rId2" display="wcastro@ins.gov.co/svillarreal@ins.gov.co" xr:uid="{00000000-0004-0000-02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209</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473</v>
      </c>
      <c r="C7" s="511"/>
      <c r="D7" s="511"/>
      <c r="E7" s="511"/>
      <c r="F7" s="5" t="s">
        <v>30</v>
      </c>
      <c r="G7" s="370" t="s">
        <v>455</v>
      </c>
      <c r="H7" s="371"/>
      <c r="I7" s="371"/>
      <c r="J7" s="371"/>
      <c r="K7" s="372"/>
      <c r="L7" s="6">
        <v>1</v>
      </c>
    </row>
    <row r="8" spans="1:12" ht="57" customHeight="1" thickBot="1" x14ac:dyDescent="0.3">
      <c r="A8" s="222" t="s">
        <v>32</v>
      </c>
      <c r="B8" s="373" t="s">
        <v>178</v>
      </c>
      <c r="C8" s="374"/>
      <c r="D8" s="374"/>
      <c r="E8" s="375"/>
      <c r="F8" s="373"/>
      <c r="G8" s="374"/>
      <c r="H8" s="375"/>
      <c r="I8" s="373"/>
      <c r="J8" s="374"/>
      <c r="K8" s="376"/>
      <c r="L8" s="6">
        <v>2</v>
      </c>
    </row>
    <row r="9" spans="1:12" ht="77.25" customHeight="1" thickBot="1" x14ac:dyDescent="0.3">
      <c r="A9" s="8" t="s">
        <v>34</v>
      </c>
      <c r="B9" s="512" t="s">
        <v>474</v>
      </c>
      <c r="C9" s="513"/>
      <c r="D9" s="513"/>
      <c r="E9" s="513"/>
      <c r="F9" s="513"/>
      <c r="G9" s="513"/>
      <c r="H9" s="513"/>
      <c r="I9" s="513"/>
      <c r="J9" s="513"/>
      <c r="K9" s="514"/>
      <c r="L9" s="6">
        <v>3</v>
      </c>
    </row>
    <row r="10" spans="1:12" ht="30" customHeight="1" thickBot="1" x14ac:dyDescent="0.3">
      <c r="A10" s="8" t="s">
        <v>36</v>
      </c>
      <c r="B10" s="380" t="s">
        <v>457</v>
      </c>
      <c r="C10" s="381"/>
      <c r="D10" s="381"/>
      <c r="E10" s="381"/>
      <c r="F10" s="222" t="s">
        <v>38</v>
      </c>
      <c r="G10" s="382" t="s">
        <v>458</v>
      </c>
      <c r="H10" s="383"/>
      <c r="I10" s="383"/>
      <c r="J10" s="383"/>
      <c r="K10" s="384"/>
      <c r="L10" s="6">
        <v>4</v>
      </c>
    </row>
    <row r="11" spans="1:12" ht="113.25" customHeight="1" thickBot="1" x14ac:dyDescent="0.3">
      <c r="A11" s="222" t="s">
        <v>40</v>
      </c>
      <c r="B11" s="373" t="s">
        <v>149</v>
      </c>
      <c r="C11" s="375"/>
      <c r="D11" s="222" t="s">
        <v>42</v>
      </c>
      <c r="E11" s="9" t="s">
        <v>475</v>
      </c>
      <c r="F11" s="9" t="s">
        <v>476</v>
      </c>
      <c r="G11" s="9" t="s">
        <v>45</v>
      </c>
      <c r="H11" s="9" t="s">
        <v>46</v>
      </c>
      <c r="I11" s="9" t="s">
        <v>47</v>
      </c>
      <c r="J11" s="9" t="s">
        <v>48</v>
      </c>
      <c r="K11" s="9"/>
      <c r="L11" s="6">
        <v>5</v>
      </c>
    </row>
    <row r="12" spans="1:12" ht="117" customHeight="1" thickBot="1" x14ac:dyDescent="0.3">
      <c r="A12" s="222" t="s">
        <v>49</v>
      </c>
      <c r="B12" s="515" t="s">
        <v>477</v>
      </c>
      <c r="C12" s="516"/>
      <c r="D12" s="516"/>
      <c r="E12" s="516"/>
      <c r="F12" s="516"/>
      <c r="G12" s="222" t="s">
        <v>51</v>
      </c>
      <c r="H12" s="515" t="s">
        <v>478</v>
      </c>
      <c r="I12" s="516"/>
      <c r="J12" s="516"/>
      <c r="K12" s="517"/>
      <c r="L12" s="6">
        <v>6</v>
      </c>
    </row>
    <row r="13" spans="1:12" ht="60" customHeight="1" thickBot="1" x14ac:dyDescent="0.3">
      <c r="A13" s="222" t="s">
        <v>52</v>
      </c>
      <c r="B13" s="515" t="s">
        <v>479</v>
      </c>
      <c r="C13" s="516"/>
      <c r="D13" s="516"/>
      <c r="E13" s="516"/>
      <c r="F13" s="516"/>
      <c r="G13" s="516"/>
      <c r="H13" s="516"/>
      <c r="I13" s="517"/>
      <c r="J13" s="222" t="s">
        <v>54</v>
      </c>
      <c r="K13" s="223" t="s">
        <v>108</v>
      </c>
      <c r="L13" s="218">
        <v>7</v>
      </c>
    </row>
    <row r="14" spans="1:12" ht="51.75" customHeight="1" thickBot="1" x14ac:dyDescent="0.3">
      <c r="A14" s="222" t="s">
        <v>56</v>
      </c>
      <c r="B14" s="388" t="s">
        <v>57</v>
      </c>
      <c r="C14" s="389"/>
      <c r="D14" s="222" t="s">
        <v>58</v>
      </c>
      <c r="E14" s="100" t="s">
        <v>157</v>
      </c>
      <c r="F14" s="222" t="s">
        <v>60</v>
      </c>
      <c r="G14" s="224">
        <v>0</v>
      </c>
      <c r="H14" s="222" t="s">
        <v>61</v>
      </c>
      <c r="I14" s="233">
        <v>0.97</v>
      </c>
      <c r="J14" s="222" t="s">
        <v>62</v>
      </c>
      <c r="K14" s="212" t="s">
        <v>480</v>
      </c>
      <c r="L14" s="218">
        <v>8</v>
      </c>
    </row>
    <row r="15" spans="1:12" ht="45" customHeight="1" thickBot="1" x14ac:dyDescent="0.3">
      <c r="A15" s="16" t="s">
        <v>64</v>
      </c>
      <c r="B15" s="17" t="s">
        <v>65</v>
      </c>
      <c r="C15" s="102">
        <v>2017</v>
      </c>
      <c r="D15" s="19"/>
      <c r="E15" s="19"/>
      <c r="F15" s="20" t="s">
        <v>66</v>
      </c>
      <c r="G15" s="21">
        <v>2021</v>
      </c>
      <c r="H15" s="19"/>
      <c r="I15" s="19"/>
      <c r="J15" s="19"/>
      <c r="K15" s="22"/>
      <c r="L15" s="218">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60" customHeight="1" x14ac:dyDescent="0.25">
      <c r="A17" s="397" t="str">
        <f>+F11</f>
        <v>Número de muestras asociadas a eventos sujetos a Reglamento Sanitario Internacional  procesadas oportunamente. MRSIPO</v>
      </c>
      <c r="B17" s="398"/>
      <c r="C17" s="399"/>
      <c r="D17" s="400"/>
      <c r="E17" s="399"/>
      <c r="F17" s="400"/>
      <c r="G17" s="399"/>
      <c r="H17" s="400"/>
      <c r="I17" s="399"/>
      <c r="J17" s="400"/>
      <c r="K17" s="401"/>
      <c r="L17" s="395"/>
    </row>
    <row r="18" spans="1:12" ht="61.5" customHeight="1" x14ac:dyDescent="0.25">
      <c r="A18" s="397" t="str">
        <f>+E11</f>
        <v>Número de muestras asociadas a eventos sujetos a Reglamento Sanitario Internacional que cumplen criterio para su procesamiento . MRSICC</v>
      </c>
      <c r="B18" s="398"/>
      <c r="C18" s="399"/>
      <c r="D18" s="400"/>
      <c r="E18" s="399"/>
      <c r="F18" s="400"/>
      <c r="G18" s="399"/>
      <c r="H18" s="400"/>
      <c r="I18" s="399"/>
      <c r="J18" s="400"/>
      <c r="K18" s="402"/>
      <c r="L18" s="395"/>
    </row>
    <row r="19" spans="1:12" ht="21.75" customHeight="1" x14ac:dyDescent="0.25">
      <c r="A19" s="397" t="e">
        <f>+#REF!</f>
        <v>#REF!</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21">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57">
        <v>0.97</v>
      </c>
      <c r="D25" s="61">
        <v>0.97</v>
      </c>
      <c r="E25" s="103" t="s">
        <v>481</v>
      </c>
      <c r="F25" s="234" t="s">
        <v>482</v>
      </c>
      <c r="G25" s="156" t="s">
        <v>483</v>
      </c>
      <c r="H25" s="103"/>
      <c r="I25" s="32"/>
      <c r="J25" s="39"/>
      <c r="K25" s="34"/>
      <c r="L25" s="416"/>
    </row>
    <row r="26" spans="1:12" ht="15.75" customHeight="1" x14ac:dyDescent="0.25">
      <c r="A26" s="432"/>
      <c r="B26" s="40">
        <v>2</v>
      </c>
      <c r="C26" s="417"/>
      <c r="D26" s="61">
        <v>0.97</v>
      </c>
      <c r="E26" s="103" t="s">
        <v>481</v>
      </c>
      <c r="F26" s="234" t="s">
        <v>482</v>
      </c>
      <c r="G26" s="156" t="s">
        <v>483</v>
      </c>
      <c r="H26" s="103"/>
      <c r="I26" s="32"/>
      <c r="J26" s="39"/>
      <c r="K26" s="34"/>
      <c r="L26" s="416"/>
    </row>
    <row r="27" spans="1:12" ht="17.25" customHeight="1" x14ac:dyDescent="0.3">
      <c r="A27" s="432"/>
      <c r="B27" s="40">
        <v>3</v>
      </c>
      <c r="C27" s="417"/>
      <c r="D27" s="61">
        <v>0.97</v>
      </c>
      <c r="E27" s="103" t="s">
        <v>481</v>
      </c>
      <c r="F27" s="234" t="s">
        <v>482</v>
      </c>
      <c r="G27" s="156" t="s">
        <v>483</v>
      </c>
      <c r="H27" s="103"/>
      <c r="I27" s="42"/>
      <c r="J27" s="39"/>
      <c r="K27" s="34"/>
      <c r="L27" s="416"/>
    </row>
    <row r="28" spans="1:12" ht="16.5" customHeight="1" thickBot="1" x14ac:dyDescent="0.3">
      <c r="A28" s="433"/>
      <c r="B28" s="43">
        <v>4</v>
      </c>
      <c r="C28" s="418"/>
      <c r="D28" s="61">
        <v>0.97</v>
      </c>
      <c r="E28" s="103" t="s">
        <v>481</v>
      </c>
      <c r="F28" s="234" t="s">
        <v>482</v>
      </c>
      <c r="G28" s="156" t="s">
        <v>483</v>
      </c>
      <c r="H28" s="107"/>
      <c r="I28" s="47"/>
      <c r="J28" s="48"/>
      <c r="K28" s="49"/>
      <c r="L28" s="416"/>
    </row>
    <row r="29" spans="1:12" ht="53.25" customHeight="1" x14ac:dyDescent="0.25">
      <c r="A29" s="50" t="s">
        <v>84</v>
      </c>
      <c r="B29" s="542" t="s">
        <v>484</v>
      </c>
      <c r="C29" s="542"/>
      <c r="D29" s="542"/>
      <c r="E29" s="542"/>
      <c r="F29" s="542"/>
      <c r="G29" s="542"/>
      <c r="H29" s="542"/>
      <c r="I29" s="542"/>
      <c r="J29" s="542"/>
      <c r="K29" s="542"/>
      <c r="L29" s="51">
        <v>12</v>
      </c>
    </row>
    <row r="30" spans="1:12" ht="115.5" customHeight="1" thickBot="1" x14ac:dyDescent="0.3">
      <c r="A30" s="222" t="s">
        <v>86</v>
      </c>
      <c r="B30" s="420" t="s">
        <v>485</v>
      </c>
      <c r="C30" s="421"/>
      <c r="D30" s="421"/>
      <c r="E30" s="421"/>
      <c r="F30" s="421"/>
      <c r="G30" s="421"/>
      <c r="H30" s="421"/>
      <c r="I30" s="421"/>
      <c r="J30" s="421"/>
      <c r="K30" s="422"/>
      <c r="L30" s="219">
        <v>13</v>
      </c>
    </row>
    <row r="31" spans="1:12" ht="30.75" customHeight="1" x14ac:dyDescent="0.25">
      <c r="A31" s="423" t="s">
        <v>87</v>
      </c>
      <c r="B31" s="407" t="s">
        <v>88</v>
      </c>
      <c r="C31" s="407"/>
      <c r="D31" s="425" t="s">
        <v>470</v>
      </c>
      <c r="E31" s="425"/>
      <c r="F31" s="425"/>
      <c r="G31" s="425"/>
      <c r="H31" s="220" t="s">
        <v>90</v>
      </c>
      <c r="I31" s="425" t="s">
        <v>129</v>
      </c>
      <c r="J31" s="425"/>
      <c r="K31" s="425"/>
      <c r="L31" s="426">
        <v>14</v>
      </c>
    </row>
    <row r="32" spans="1:12" ht="36" customHeight="1" x14ac:dyDescent="0.25">
      <c r="A32" s="423"/>
      <c r="B32" s="429" t="s">
        <v>38</v>
      </c>
      <c r="C32" s="429"/>
      <c r="D32" s="458" t="s">
        <v>471</v>
      </c>
      <c r="E32" s="459"/>
      <c r="F32" s="459"/>
      <c r="G32" s="460"/>
      <c r="H32" s="220" t="s">
        <v>93</v>
      </c>
      <c r="I32" s="445" t="s">
        <v>472</v>
      </c>
      <c r="J32" s="425"/>
      <c r="K32" s="425"/>
      <c r="L32" s="427"/>
    </row>
    <row r="33" spans="1:12" ht="30.75" customHeight="1" thickBot="1" x14ac:dyDescent="0.3">
      <c r="A33" s="423"/>
      <c r="B33" s="407" t="s">
        <v>95</v>
      </c>
      <c r="C33" s="407"/>
      <c r="D33" s="446"/>
      <c r="E33" s="447"/>
      <c r="F33" s="447"/>
      <c r="G33" s="447"/>
      <c r="H33" s="447"/>
      <c r="I33" s="447"/>
      <c r="J33" s="447"/>
      <c r="K33" s="448"/>
      <c r="L33" s="428"/>
    </row>
    <row r="34" spans="1:12" ht="30.75" customHeight="1" x14ac:dyDescent="0.25">
      <c r="A34" s="405" t="s">
        <v>96</v>
      </c>
      <c r="B34" s="407" t="s">
        <v>88</v>
      </c>
      <c r="C34" s="407"/>
      <c r="D34" s="408" t="s">
        <v>521</v>
      </c>
      <c r="E34" s="409"/>
      <c r="F34" s="409"/>
      <c r="G34" s="410"/>
      <c r="H34" s="220"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D00-000000000000}"/>
    <hyperlink ref="D35" r:id="rId2" display="wcastro@ins.gov.co/svillarreal@ins.gov.co" xr:uid="{00000000-0004-0000-1D00-000001000000}"/>
    <hyperlink ref="A1" location="Índice!A1" display="Volver" xr:uid="{00000000-0004-0000-1D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209</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486</v>
      </c>
      <c r="C7" s="511"/>
      <c r="D7" s="511"/>
      <c r="E7" s="511"/>
      <c r="F7" s="5" t="s">
        <v>30</v>
      </c>
      <c r="G7" s="370" t="s">
        <v>455</v>
      </c>
      <c r="H7" s="371"/>
      <c r="I7" s="371"/>
      <c r="J7" s="371"/>
      <c r="K7" s="372"/>
      <c r="L7" s="6">
        <v>1</v>
      </c>
    </row>
    <row r="8" spans="1:12" ht="57" customHeight="1" thickBot="1" x14ac:dyDescent="0.3">
      <c r="A8" s="222" t="s">
        <v>32</v>
      </c>
      <c r="B8" s="373" t="s">
        <v>487</v>
      </c>
      <c r="C8" s="374"/>
      <c r="D8" s="374"/>
      <c r="E8" s="375"/>
      <c r="F8" s="373"/>
      <c r="G8" s="374"/>
      <c r="H8" s="375"/>
      <c r="I8" s="373"/>
      <c r="J8" s="374"/>
      <c r="K8" s="376"/>
      <c r="L8" s="6">
        <v>2</v>
      </c>
    </row>
    <row r="9" spans="1:12" ht="77.25" customHeight="1" thickBot="1" x14ac:dyDescent="0.3">
      <c r="A9" s="8" t="s">
        <v>34</v>
      </c>
      <c r="B9" s="512" t="s">
        <v>488</v>
      </c>
      <c r="C9" s="513"/>
      <c r="D9" s="513"/>
      <c r="E9" s="513"/>
      <c r="F9" s="513"/>
      <c r="G9" s="513"/>
      <c r="H9" s="513"/>
      <c r="I9" s="513"/>
      <c r="J9" s="513"/>
      <c r="K9" s="514"/>
      <c r="L9" s="6">
        <v>3</v>
      </c>
    </row>
    <row r="10" spans="1:12" ht="30" customHeight="1" thickBot="1" x14ac:dyDescent="0.3">
      <c r="A10" s="8" t="s">
        <v>36</v>
      </c>
      <c r="B10" s="380" t="s">
        <v>457</v>
      </c>
      <c r="C10" s="381"/>
      <c r="D10" s="381"/>
      <c r="E10" s="381"/>
      <c r="F10" s="222" t="s">
        <v>38</v>
      </c>
      <c r="G10" s="382" t="s">
        <v>458</v>
      </c>
      <c r="H10" s="383"/>
      <c r="I10" s="383"/>
      <c r="J10" s="383"/>
      <c r="K10" s="384"/>
      <c r="L10" s="6">
        <v>4</v>
      </c>
    </row>
    <row r="11" spans="1:12" ht="138" customHeight="1" thickBot="1" x14ac:dyDescent="0.3">
      <c r="A11" s="222" t="s">
        <v>40</v>
      </c>
      <c r="B11" s="373" t="s">
        <v>149</v>
      </c>
      <c r="C11" s="375"/>
      <c r="D11" s="222" t="s">
        <v>42</v>
      </c>
      <c r="E11" s="9" t="s">
        <v>489</v>
      </c>
      <c r="F11" s="9" t="s">
        <v>490</v>
      </c>
      <c r="G11" s="9" t="s">
        <v>45</v>
      </c>
      <c r="H11" s="9" t="s">
        <v>46</v>
      </c>
      <c r="I11" s="9" t="s">
        <v>47</v>
      </c>
      <c r="J11" s="9" t="s">
        <v>48</v>
      </c>
      <c r="K11" s="9"/>
      <c r="L11" s="6">
        <v>5</v>
      </c>
    </row>
    <row r="12" spans="1:12" ht="117" customHeight="1" thickBot="1" x14ac:dyDescent="0.3">
      <c r="A12" s="222" t="s">
        <v>49</v>
      </c>
      <c r="B12" s="515" t="s">
        <v>491</v>
      </c>
      <c r="C12" s="516"/>
      <c r="D12" s="516"/>
      <c r="E12" s="516"/>
      <c r="F12" s="516"/>
      <c r="G12" s="222" t="s">
        <v>51</v>
      </c>
      <c r="H12" s="515" t="s">
        <v>492</v>
      </c>
      <c r="I12" s="516"/>
      <c r="J12" s="516"/>
      <c r="K12" s="517"/>
      <c r="L12" s="6">
        <v>6</v>
      </c>
    </row>
    <row r="13" spans="1:12" ht="60" customHeight="1" thickBot="1" x14ac:dyDescent="0.3">
      <c r="A13" s="222" t="s">
        <v>52</v>
      </c>
      <c r="B13" s="515" t="s">
        <v>493</v>
      </c>
      <c r="C13" s="516"/>
      <c r="D13" s="516"/>
      <c r="E13" s="516"/>
      <c r="F13" s="516"/>
      <c r="G13" s="516"/>
      <c r="H13" s="516"/>
      <c r="I13" s="517"/>
      <c r="J13" s="222" t="s">
        <v>54</v>
      </c>
      <c r="K13" s="223" t="s">
        <v>108</v>
      </c>
      <c r="L13" s="218">
        <v>7</v>
      </c>
    </row>
    <row r="14" spans="1:12" ht="51.75" customHeight="1" thickBot="1" x14ac:dyDescent="0.3">
      <c r="A14" s="222" t="s">
        <v>56</v>
      </c>
      <c r="B14" s="388" t="s">
        <v>156</v>
      </c>
      <c r="C14" s="389"/>
      <c r="D14" s="222" t="s">
        <v>58</v>
      </c>
      <c r="E14" s="100" t="s">
        <v>157</v>
      </c>
      <c r="F14" s="222" t="s">
        <v>60</v>
      </c>
      <c r="G14" s="224">
        <v>0</v>
      </c>
      <c r="H14" s="222" t="s">
        <v>61</v>
      </c>
      <c r="I14" s="235" t="s">
        <v>494</v>
      </c>
      <c r="J14" s="222" t="s">
        <v>62</v>
      </c>
      <c r="K14" s="212" t="s">
        <v>495</v>
      </c>
      <c r="L14" s="218">
        <v>8</v>
      </c>
    </row>
    <row r="15" spans="1:12" ht="45" customHeight="1" thickBot="1" x14ac:dyDescent="0.3">
      <c r="A15" s="16" t="s">
        <v>64</v>
      </c>
      <c r="B15" s="17" t="s">
        <v>65</v>
      </c>
      <c r="C15" s="102">
        <v>2022</v>
      </c>
      <c r="D15" s="19"/>
      <c r="E15" s="19"/>
      <c r="F15" s="20" t="s">
        <v>66</v>
      </c>
      <c r="G15" s="21">
        <v>2022</v>
      </c>
      <c r="H15" s="19"/>
      <c r="I15" s="19"/>
      <c r="J15" s="19"/>
      <c r="K15" s="22"/>
      <c r="L15" s="218">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+F11</f>
        <v>Laboratorios con capacidad de diagnostico de  agentes infecciosos de alto riesgo para la salud pública que potencialmente  cumplen condiciones de  Bioseguridad,  Bicontención y Biocustodia. LPCBBB</v>
      </c>
      <c r="B17" s="398"/>
      <c r="C17" s="399"/>
      <c r="D17" s="400"/>
      <c r="E17" s="399"/>
      <c r="F17" s="400"/>
      <c r="G17" s="399"/>
      <c r="H17" s="400"/>
      <c r="I17" s="399"/>
      <c r="J17" s="400"/>
      <c r="K17" s="401"/>
      <c r="L17" s="395"/>
    </row>
    <row r="18" spans="1:12" ht="21.75" customHeight="1" x14ac:dyDescent="0.25">
      <c r="A18" s="397" t="str">
        <f>+E11</f>
        <v>Laboratorios incorporados a la Red Nacional de Bioseguridad, Biocontención y Biocustodia.LIRNBBB</v>
      </c>
      <c r="B18" s="398"/>
      <c r="C18" s="399"/>
      <c r="D18" s="400"/>
      <c r="E18" s="399"/>
      <c r="F18" s="400"/>
      <c r="G18" s="399"/>
      <c r="H18" s="400"/>
      <c r="I18" s="399"/>
      <c r="J18" s="400"/>
      <c r="K18" s="402"/>
      <c r="L18" s="395"/>
    </row>
    <row r="19" spans="1:12" ht="21.75" customHeight="1" x14ac:dyDescent="0.25">
      <c r="A19" s="397"/>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79">
        <v>2022</v>
      </c>
      <c r="C23" s="434" t="s">
        <v>75</v>
      </c>
      <c r="D23" s="434"/>
      <c r="E23" s="411" t="s">
        <v>76</v>
      </c>
      <c r="F23" s="411"/>
      <c r="G23" s="412"/>
      <c r="H23" s="662" t="s">
        <v>77</v>
      </c>
      <c r="I23" s="25"/>
      <c r="J23" s="25"/>
      <c r="K23" s="26"/>
      <c r="L23" s="415">
        <v>11</v>
      </c>
    </row>
    <row r="24" spans="1:12" ht="19.5" customHeight="1" x14ac:dyDescent="0.25">
      <c r="A24" s="431"/>
      <c r="B24" s="27" t="s">
        <v>78</v>
      </c>
      <c r="C24" s="28" t="s">
        <v>79</v>
      </c>
      <c r="D24" s="28" t="s">
        <v>80</v>
      </c>
      <c r="E24" s="29"/>
      <c r="F24" s="30"/>
      <c r="G24" s="31" t="s">
        <v>83</v>
      </c>
      <c r="H24" s="663"/>
      <c r="I24" s="32"/>
      <c r="J24" s="33"/>
      <c r="K24" s="34"/>
      <c r="L24" s="416"/>
    </row>
    <row r="25" spans="1:12" ht="20.25" customHeight="1" x14ac:dyDescent="0.25">
      <c r="A25" s="432"/>
      <c r="B25" s="236">
        <v>1</v>
      </c>
      <c r="C25" s="661">
        <v>0.1</v>
      </c>
      <c r="D25" s="280"/>
      <c r="E25" s="282"/>
      <c r="F25" s="283"/>
      <c r="G25" s="280"/>
      <c r="H25" s="284"/>
      <c r="I25" s="32"/>
      <c r="J25" s="39"/>
      <c r="K25" s="34"/>
      <c r="L25" s="416"/>
    </row>
    <row r="26" spans="1:12" ht="15.75" customHeight="1" x14ac:dyDescent="0.25">
      <c r="A26" s="432"/>
      <c r="B26" s="237">
        <v>2</v>
      </c>
      <c r="C26" s="505"/>
      <c r="D26" s="283"/>
      <c r="E26" s="282"/>
      <c r="F26" s="283"/>
      <c r="G26" s="281"/>
      <c r="H26" s="284"/>
      <c r="I26" s="32"/>
      <c r="J26" s="39"/>
      <c r="K26" s="34"/>
      <c r="L26" s="416"/>
    </row>
    <row r="27" spans="1:12" ht="17.25" customHeight="1" x14ac:dyDescent="0.3">
      <c r="A27" s="432"/>
      <c r="B27" s="237">
        <v>3</v>
      </c>
      <c r="C27" s="505"/>
      <c r="D27" s="283"/>
      <c r="E27" s="282"/>
      <c r="F27" s="283"/>
      <c r="G27" s="281"/>
      <c r="H27" s="284"/>
      <c r="I27" s="42"/>
      <c r="J27" s="39"/>
      <c r="K27" s="34"/>
      <c r="L27" s="416"/>
    </row>
    <row r="28" spans="1:12" ht="16.5" customHeight="1" thickBot="1" x14ac:dyDescent="0.3">
      <c r="A28" s="433"/>
      <c r="B28" s="238">
        <v>4</v>
      </c>
      <c r="C28" s="506"/>
      <c r="D28" s="285">
        <v>0.1</v>
      </c>
      <c r="E28" s="286"/>
      <c r="F28" s="285"/>
      <c r="G28" s="287" t="s">
        <v>496</v>
      </c>
      <c r="H28" s="288"/>
      <c r="I28" s="47"/>
      <c r="J28" s="48"/>
      <c r="K28" s="49"/>
      <c r="L28" s="416"/>
    </row>
    <row r="29" spans="1:12" ht="53.25" customHeight="1" x14ac:dyDescent="0.25">
      <c r="A29" s="50" t="s">
        <v>84</v>
      </c>
      <c r="B29" s="542" t="s">
        <v>497</v>
      </c>
      <c r="C29" s="542"/>
      <c r="D29" s="542"/>
      <c r="E29" s="542"/>
      <c r="F29" s="542"/>
      <c r="G29" s="542"/>
      <c r="H29" s="542"/>
      <c r="I29" s="542"/>
      <c r="J29" s="542"/>
      <c r="K29" s="542"/>
      <c r="L29" s="51">
        <v>12</v>
      </c>
    </row>
    <row r="30" spans="1:12" ht="62.25" customHeight="1" thickBot="1" x14ac:dyDescent="0.3">
      <c r="A30" s="222" t="s">
        <v>86</v>
      </c>
      <c r="B30" s="420" t="s">
        <v>498</v>
      </c>
      <c r="C30" s="421"/>
      <c r="D30" s="421"/>
      <c r="E30" s="421"/>
      <c r="F30" s="421"/>
      <c r="G30" s="421"/>
      <c r="H30" s="421"/>
      <c r="I30" s="421"/>
      <c r="J30" s="421"/>
      <c r="K30" s="422"/>
      <c r="L30" s="219">
        <v>13</v>
      </c>
    </row>
    <row r="31" spans="1:12" ht="30.75" customHeight="1" x14ac:dyDescent="0.25">
      <c r="A31" s="423" t="s">
        <v>87</v>
      </c>
      <c r="B31" s="407" t="s">
        <v>88</v>
      </c>
      <c r="C31" s="407"/>
      <c r="D31" s="425" t="s">
        <v>470</v>
      </c>
      <c r="E31" s="425"/>
      <c r="F31" s="425"/>
      <c r="G31" s="425"/>
      <c r="H31" s="220" t="s">
        <v>90</v>
      </c>
      <c r="I31" s="425" t="s">
        <v>129</v>
      </c>
      <c r="J31" s="425"/>
      <c r="K31" s="425"/>
      <c r="L31" s="426">
        <v>14</v>
      </c>
    </row>
    <row r="32" spans="1:12" ht="36" customHeight="1" x14ac:dyDescent="0.25">
      <c r="A32" s="423"/>
      <c r="B32" s="429" t="s">
        <v>38</v>
      </c>
      <c r="C32" s="429"/>
      <c r="D32" s="458" t="s">
        <v>471</v>
      </c>
      <c r="E32" s="459"/>
      <c r="F32" s="459"/>
      <c r="G32" s="460"/>
      <c r="H32" s="220" t="s">
        <v>93</v>
      </c>
      <c r="I32" s="445" t="s">
        <v>472</v>
      </c>
      <c r="J32" s="425"/>
      <c r="K32" s="425"/>
      <c r="L32" s="427"/>
    </row>
    <row r="33" spans="1:12" ht="30.75" customHeight="1" thickBot="1" x14ac:dyDescent="0.3">
      <c r="A33" s="423"/>
      <c r="B33" s="407" t="s">
        <v>95</v>
      </c>
      <c r="C33" s="407"/>
      <c r="D33" s="446"/>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220"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B30:K30"/>
    <mergeCell ref="I34:K34"/>
    <mergeCell ref="I31:K31"/>
    <mergeCell ref="L31:L33"/>
    <mergeCell ref="I32:K32"/>
    <mergeCell ref="A23:A28"/>
    <mergeCell ref="C23:D23"/>
    <mergeCell ref="A34:A35"/>
    <mergeCell ref="B34:C34"/>
    <mergeCell ref="D34:G34"/>
    <mergeCell ref="A31:A33"/>
    <mergeCell ref="B31:C31"/>
    <mergeCell ref="D31:G31"/>
    <mergeCell ref="B32:C32"/>
    <mergeCell ref="D32:G32"/>
    <mergeCell ref="B33:C33"/>
    <mergeCell ref="D33:K33"/>
    <mergeCell ref="G22:H22"/>
    <mergeCell ref="I22:J22"/>
    <mergeCell ref="L23:L28"/>
    <mergeCell ref="C25:C28"/>
    <mergeCell ref="B29:K29"/>
    <mergeCell ref="E23:G23"/>
    <mergeCell ref="H23:H24"/>
    <mergeCell ref="A22:B22"/>
    <mergeCell ref="C22:D22"/>
    <mergeCell ref="E22:F22"/>
    <mergeCell ref="L16:L22"/>
    <mergeCell ref="A17:B17"/>
    <mergeCell ref="C17:D17"/>
    <mergeCell ref="E17:F17"/>
    <mergeCell ref="G17:H17"/>
    <mergeCell ref="I17:J17"/>
    <mergeCell ref="A20:B20"/>
    <mergeCell ref="C20:D20"/>
    <mergeCell ref="E20:F20"/>
    <mergeCell ref="G20:H20"/>
    <mergeCell ref="I20:J20"/>
    <mergeCell ref="K17:K22"/>
    <mergeCell ref="A18:B18"/>
    <mergeCell ref="C18:D18"/>
    <mergeCell ref="E18:F18"/>
    <mergeCell ref="G18:H18"/>
    <mergeCell ref="I18:J18"/>
    <mergeCell ref="A19:B19"/>
    <mergeCell ref="C19:D19"/>
    <mergeCell ref="E19:F19"/>
    <mergeCell ref="G19:H19"/>
    <mergeCell ref="I19:J19"/>
    <mergeCell ref="A21:B21"/>
    <mergeCell ref="C21:D21"/>
    <mergeCell ref="E21:F21"/>
    <mergeCell ref="G21:H21"/>
    <mergeCell ref="I21:J21"/>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E00-000000000000}"/>
    <hyperlink ref="D35" r:id="rId2" display="wcastro@ins.gov.co/svillarreal@ins.gov.co" xr:uid="{00000000-0004-0000-1E00-000001000000}"/>
    <hyperlink ref="A1" location="Índice!A1" display="Volver" xr:uid="{00000000-0004-0000-1E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L35"/>
  <sheetViews>
    <sheetView showGridLines="0" showWhiteSpace="0" view="pageBreakPreview" topLeftCell="A13"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209</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499</v>
      </c>
      <c r="C7" s="511"/>
      <c r="D7" s="511"/>
      <c r="E7" s="511"/>
      <c r="F7" s="5" t="s">
        <v>30</v>
      </c>
      <c r="G7" s="370" t="s">
        <v>455</v>
      </c>
      <c r="H7" s="371"/>
      <c r="I7" s="371"/>
      <c r="J7" s="371"/>
      <c r="K7" s="372"/>
      <c r="L7" s="6">
        <v>1</v>
      </c>
    </row>
    <row r="8" spans="1:12" ht="57" customHeight="1" thickBot="1" x14ac:dyDescent="0.3">
      <c r="A8" s="222" t="s">
        <v>32</v>
      </c>
      <c r="B8" s="373" t="s">
        <v>178</v>
      </c>
      <c r="C8" s="374"/>
      <c r="D8" s="374"/>
      <c r="E8" s="375"/>
      <c r="F8" s="373"/>
      <c r="G8" s="374"/>
      <c r="H8" s="375"/>
      <c r="I8" s="373"/>
      <c r="J8" s="374"/>
      <c r="K8" s="376"/>
      <c r="L8" s="6">
        <v>2</v>
      </c>
    </row>
    <row r="9" spans="1:12" ht="57.75" customHeight="1" thickBot="1" x14ac:dyDescent="0.3">
      <c r="A9" s="8" t="s">
        <v>34</v>
      </c>
      <c r="B9" s="664" t="s">
        <v>500</v>
      </c>
      <c r="C9" s="665"/>
      <c r="D9" s="665"/>
      <c r="E9" s="665"/>
      <c r="F9" s="665"/>
      <c r="G9" s="665"/>
      <c r="H9" s="665"/>
      <c r="I9" s="665"/>
      <c r="J9" s="665"/>
      <c r="K9" s="666"/>
      <c r="L9" s="6">
        <v>3</v>
      </c>
    </row>
    <row r="10" spans="1:12" ht="30" customHeight="1" thickBot="1" x14ac:dyDescent="0.3">
      <c r="A10" s="8" t="s">
        <v>36</v>
      </c>
      <c r="B10" s="380" t="s">
        <v>457</v>
      </c>
      <c r="C10" s="381"/>
      <c r="D10" s="381"/>
      <c r="E10" s="381"/>
      <c r="F10" s="222" t="s">
        <v>38</v>
      </c>
      <c r="G10" s="382"/>
      <c r="H10" s="383"/>
      <c r="I10" s="383"/>
      <c r="J10" s="383"/>
      <c r="K10" s="384"/>
      <c r="L10" s="6">
        <v>4</v>
      </c>
    </row>
    <row r="11" spans="1:12" ht="99.75" customHeight="1" thickBot="1" x14ac:dyDescent="0.3">
      <c r="A11" s="222" t="s">
        <v>40</v>
      </c>
      <c r="B11" s="373" t="s">
        <v>149</v>
      </c>
      <c r="C11" s="375"/>
      <c r="D11" s="222" t="s">
        <v>42</v>
      </c>
      <c r="E11" s="9" t="s">
        <v>501</v>
      </c>
      <c r="F11" s="9" t="s">
        <v>502</v>
      </c>
      <c r="G11" s="9" t="s">
        <v>45</v>
      </c>
      <c r="H11" s="9" t="s">
        <v>46</v>
      </c>
      <c r="I11" s="9" t="s">
        <v>47</v>
      </c>
      <c r="J11" s="9" t="s">
        <v>48</v>
      </c>
      <c r="K11" s="9"/>
      <c r="L11" s="6">
        <v>5</v>
      </c>
    </row>
    <row r="12" spans="1:12" ht="252" customHeight="1" thickBot="1" x14ac:dyDescent="0.3">
      <c r="A12" s="222" t="s">
        <v>49</v>
      </c>
      <c r="B12" s="515" t="s">
        <v>503</v>
      </c>
      <c r="C12" s="516"/>
      <c r="D12" s="516"/>
      <c r="E12" s="516"/>
      <c r="F12" s="516"/>
      <c r="G12" s="222" t="s">
        <v>51</v>
      </c>
      <c r="H12" s="515" t="s">
        <v>504</v>
      </c>
      <c r="I12" s="516"/>
      <c r="J12" s="516"/>
      <c r="K12" s="517"/>
      <c r="L12" s="6">
        <v>6</v>
      </c>
    </row>
    <row r="13" spans="1:12" ht="60" customHeight="1" thickBot="1" x14ac:dyDescent="0.3">
      <c r="A13" s="222" t="s">
        <v>52</v>
      </c>
      <c r="B13" s="515" t="s">
        <v>505</v>
      </c>
      <c r="C13" s="516"/>
      <c r="D13" s="516"/>
      <c r="E13" s="516"/>
      <c r="F13" s="516"/>
      <c r="G13" s="516"/>
      <c r="H13" s="516"/>
      <c r="I13" s="517"/>
      <c r="J13" s="222" t="s">
        <v>54</v>
      </c>
      <c r="K13" s="223" t="s">
        <v>108</v>
      </c>
      <c r="L13" s="218">
        <v>7</v>
      </c>
    </row>
    <row r="14" spans="1:12" ht="65.25" customHeight="1" thickBot="1" x14ac:dyDescent="0.3">
      <c r="A14" s="222" t="s">
        <v>56</v>
      </c>
      <c r="B14" s="388" t="s">
        <v>156</v>
      </c>
      <c r="C14" s="389"/>
      <c r="D14" s="222" t="s">
        <v>58</v>
      </c>
      <c r="E14" s="100" t="s">
        <v>59</v>
      </c>
      <c r="F14" s="222" t="s">
        <v>60</v>
      </c>
      <c r="G14" s="224"/>
      <c r="H14" s="222" t="s">
        <v>61</v>
      </c>
      <c r="I14" s="239">
        <v>1</v>
      </c>
      <c r="J14" s="222" t="s">
        <v>62</v>
      </c>
      <c r="K14" s="212" t="s">
        <v>505</v>
      </c>
      <c r="L14" s="218">
        <v>8</v>
      </c>
    </row>
    <row r="15" spans="1:12" ht="45" customHeight="1" thickBot="1" x14ac:dyDescent="0.3">
      <c r="A15" s="16" t="s">
        <v>64</v>
      </c>
      <c r="B15" s="17" t="s">
        <v>65</v>
      </c>
      <c r="C15" s="102">
        <v>2022</v>
      </c>
      <c r="D15" s="19"/>
      <c r="E15" s="19"/>
      <c r="F15" s="20" t="s">
        <v>66</v>
      </c>
      <c r="G15" s="21">
        <v>2022</v>
      </c>
      <c r="H15" s="19"/>
      <c r="I15" s="19"/>
      <c r="J15" s="19"/>
      <c r="K15" s="22"/>
      <c r="L15" s="218">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56.25" customHeight="1" x14ac:dyDescent="0.25">
      <c r="A17" s="397" t="str">
        <f>+E11</f>
        <v>Total de ensayos y parametros acreditados bajo norma ISO/IEC 17025:2017 y ISO/ IEC 17043:2010 TEPA</v>
      </c>
      <c r="B17" s="398"/>
      <c r="C17" s="399"/>
      <c r="D17" s="400"/>
      <c r="E17" s="399"/>
      <c r="F17" s="400"/>
      <c r="G17" s="399"/>
      <c r="H17" s="400"/>
      <c r="I17" s="399"/>
      <c r="J17" s="400"/>
      <c r="K17" s="401"/>
      <c r="L17" s="395"/>
    </row>
    <row r="18" spans="1:12" ht="58.5" customHeight="1" x14ac:dyDescent="0.25">
      <c r="A18" s="397" t="str">
        <f>+F11</f>
        <v>Total de ensayos y parámetros acreditados sometidos a evaluación bajo norma ISO17025:2017 y ISO17043:2010 . TEPASE</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21">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57">
        <v>1</v>
      </c>
      <c r="D25" s="61">
        <v>1</v>
      </c>
      <c r="E25" s="103" t="s">
        <v>506</v>
      </c>
      <c r="F25" s="234">
        <v>1</v>
      </c>
      <c r="G25" s="103"/>
      <c r="H25" s="103"/>
      <c r="I25" s="32"/>
      <c r="J25" s="39"/>
      <c r="K25" s="34"/>
      <c r="L25" s="416"/>
    </row>
    <row r="26" spans="1:12" ht="15.75" customHeight="1" x14ac:dyDescent="0.25">
      <c r="A26" s="432"/>
      <c r="B26" s="40">
        <v>2</v>
      </c>
      <c r="C26" s="417"/>
      <c r="D26" s="61">
        <v>1</v>
      </c>
      <c r="E26" s="103" t="s">
        <v>506</v>
      </c>
      <c r="F26" s="234">
        <v>1</v>
      </c>
      <c r="G26" s="103"/>
      <c r="H26" s="103"/>
      <c r="I26" s="32"/>
      <c r="J26" s="39"/>
      <c r="K26" s="34"/>
      <c r="L26" s="416"/>
    </row>
    <row r="27" spans="1:12" ht="17.25" customHeight="1" x14ac:dyDescent="0.3">
      <c r="A27" s="432"/>
      <c r="B27" s="40">
        <v>3</v>
      </c>
      <c r="C27" s="417"/>
      <c r="D27" s="61">
        <v>1</v>
      </c>
      <c r="E27" s="103" t="s">
        <v>506</v>
      </c>
      <c r="F27" s="234">
        <v>1</v>
      </c>
      <c r="G27" s="103"/>
      <c r="H27" s="103"/>
      <c r="I27" s="42"/>
      <c r="J27" s="39"/>
      <c r="K27" s="34"/>
      <c r="L27" s="416"/>
    </row>
    <row r="28" spans="1:12" ht="16.5" customHeight="1" thickBot="1" x14ac:dyDescent="0.3">
      <c r="A28" s="433"/>
      <c r="B28" s="43">
        <v>4</v>
      </c>
      <c r="C28" s="418"/>
      <c r="D28" s="61">
        <v>1</v>
      </c>
      <c r="E28" s="103" t="s">
        <v>506</v>
      </c>
      <c r="F28" s="234">
        <v>1</v>
      </c>
      <c r="G28" s="103"/>
      <c r="H28" s="107"/>
      <c r="I28" s="47"/>
      <c r="J28" s="48"/>
      <c r="K28" s="49"/>
      <c r="L28" s="416"/>
    </row>
    <row r="29" spans="1:12" ht="53.25" customHeight="1" x14ac:dyDescent="0.25">
      <c r="A29" s="50" t="s">
        <v>84</v>
      </c>
      <c r="B29" s="542" t="s">
        <v>507</v>
      </c>
      <c r="C29" s="542"/>
      <c r="D29" s="542"/>
      <c r="E29" s="542"/>
      <c r="F29" s="542"/>
      <c r="G29" s="542"/>
      <c r="H29" s="542"/>
      <c r="I29" s="542"/>
      <c r="J29" s="542"/>
      <c r="K29" s="542"/>
      <c r="L29" s="51">
        <v>12</v>
      </c>
    </row>
    <row r="30" spans="1:12" ht="115.5" customHeight="1" thickBot="1" x14ac:dyDescent="0.3">
      <c r="A30" s="222" t="s">
        <v>86</v>
      </c>
      <c r="B30" s="420" t="s">
        <v>508</v>
      </c>
      <c r="C30" s="421"/>
      <c r="D30" s="421"/>
      <c r="E30" s="421"/>
      <c r="F30" s="421"/>
      <c r="G30" s="421"/>
      <c r="H30" s="421"/>
      <c r="I30" s="421"/>
      <c r="J30" s="421"/>
      <c r="K30" s="422"/>
      <c r="L30" s="219">
        <v>13</v>
      </c>
    </row>
    <row r="31" spans="1:12" ht="30.75" customHeight="1" x14ac:dyDescent="0.25">
      <c r="A31" s="423" t="s">
        <v>87</v>
      </c>
      <c r="B31" s="407" t="s">
        <v>88</v>
      </c>
      <c r="C31" s="407"/>
      <c r="D31" s="425" t="s">
        <v>470</v>
      </c>
      <c r="E31" s="425"/>
      <c r="F31" s="425"/>
      <c r="G31" s="425"/>
      <c r="H31" s="220" t="s">
        <v>90</v>
      </c>
      <c r="I31" s="425" t="s">
        <v>129</v>
      </c>
      <c r="J31" s="425"/>
      <c r="K31" s="425"/>
      <c r="L31" s="426">
        <v>14</v>
      </c>
    </row>
    <row r="32" spans="1:12" ht="36" customHeight="1" x14ac:dyDescent="0.25">
      <c r="A32" s="423"/>
      <c r="B32" s="429" t="s">
        <v>38</v>
      </c>
      <c r="C32" s="429"/>
      <c r="D32" s="458" t="s">
        <v>471</v>
      </c>
      <c r="E32" s="459"/>
      <c r="F32" s="459"/>
      <c r="G32" s="460"/>
      <c r="H32" s="220" t="s">
        <v>93</v>
      </c>
      <c r="I32" s="445" t="s">
        <v>472</v>
      </c>
      <c r="J32" s="425"/>
      <c r="K32" s="425"/>
      <c r="L32" s="427"/>
    </row>
    <row r="33" spans="1:12" ht="30.75" customHeight="1" thickBot="1" x14ac:dyDescent="0.3">
      <c r="A33" s="423"/>
      <c r="B33" s="407" t="s">
        <v>95</v>
      </c>
      <c r="C33" s="407"/>
      <c r="D33" s="446"/>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220"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1F00-000000000000}"/>
    <hyperlink ref="D35" r:id="rId2" display="wcastro@ins.gov.co/svillarreal@ins.gov.co" xr:uid="{00000000-0004-0000-1F00-000001000000}"/>
    <hyperlink ref="A1" location="Índice!A1" display="Volver" xr:uid="{00000000-0004-0000-1F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209</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509</v>
      </c>
      <c r="C7" s="511"/>
      <c r="D7" s="511"/>
      <c r="E7" s="511"/>
      <c r="F7" s="5" t="s">
        <v>30</v>
      </c>
      <c r="G7" s="370" t="s">
        <v>455</v>
      </c>
      <c r="H7" s="371"/>
      <c r="I7" s="371"/>
      <c r="J7" s="371"/>
      <c r="K7" s="372"/>
      <c r="L7" s="6">
        <v>1</v>
      </c>
    </row>
    <row r="8" spans="1:12" ht="57" customHeight="1" thickBot="1" x14ac:dyDescent="0.3">
      <c r="A8" s="222" t="s">
        <v>32</v>
      </c>
      <c r="B8" s="373" t="s">
        <v>178</v>
      </c>
      <c r="C8" s="374"/>
      <c r="D8" s="374"/>
      <c r="E8" s="375"/>
      <c r="F8" s="373"/>
      <c r="G8" s="374"/>
      <c r="H8" s="375"/>
      <c r="I8" s="373"/>
      <c r="J8" s="374"/>
      <c r="K8" s="376"/>
      <c r="L8" s="6">
        <v>2</v>
      </c>
    </row>
    <row r="9" spans="1:12" ht="57.75" customHeight="1" thickBot="1" x14ac:dyDescent="0.3">
      <c r="A9" s="8" t="s">
        <v>34</v>
      </c>
      <c r="B9" s="512" t="s">
        <v>510</v>
      </c>
      <c r="C9" s="513"/>
      <c r="D9" s="513"/>
      <c r="E9" s="513"/>
      <c r="F9" s="513"/>
      <c r="G9" s="513"/>
      <c r="H9" s="513"/>
      <c r="I9" s="513"/>
      <c r="J9" s="513"/>
      <c r="K9" s="514"/>
      <c r="L9" s="6">
        <v>3</v>
      </c>
    </row>
    <row r="10" spans="1:12" ht="30" customHeight="1" thickBot="1" x14ac:dyDescent="0.3">
      <c r="A10" s="8" t="s">
        <v>36</v>
      </c>
      <c r="B10" s="380" t="s">
        <v>457</v>
      </c>
      <c r="C10" s="381"/>
      <c r="D10" s="381"/>
      <c r="E10" s="381"/>
      <c r="F10" s="222" t="s">
        <v>38</v>
      </c>
      <c r="G10" s="382"/>
      <c r="H10" s="383"/>
      <c r="I10" s="383"/>
      <c r="J10" s="383"/>
      <c r="K10" s="384"/>
      <c r="L10" s="6">
        <v>4</v>
      </c>
    </row>
    <row r="11" spans="1:12" ht="67.5" customHeight="1" thickBot="1" x14ac:dyDescent="0.3">
      <c r="A11" s="222" t="s">
        <v>40</v>
      </c>
      <c r="B11" s="373" t="s">
        <v>41</v>
      </c>
      <c r="C11" s="375"/>
      <c r="D11" s="222" t="s">
        <v>42</v>
      </c>
      <c r="E11" s="9" t="s">
        <v>511</v>
      </c>
      <c r="F11" s="9" t="s">
        <v>512</v>
      </c>
      <c r="G11" s="9" t="s">
        <v>45</v>
      </c>
      <c r="H11" s="9" t="s">
        <v>46</v>
      </c>
      <c r="I11" s="9" t="s">
        <v>47</v>
      </c>
      <c r="J11" s="9" t="s">
        <v>48</v>
      </c>
      <c r="K11" s="9"/>
      <c r="L11" s="6">
        <v>5</v>
      </c>
    </row>
    <row r="12" spans="1:12" ht="117" customHeight="1" thickBot="1" x14ac:dyDescent="0.3">
      <c r="A12" s="222" t="s">
        <v>49</v>
      </c>
      <c r="B12" s="515" t="s">
        <v>513</v>
      </c>
      <c r="C12" s="516"/>
      <c r="D12" s="516"/>
      <c r="E12" s="516"/>
      <c r="F12" s="516"/>
      <c r="G12" s="222" t="s">
        <v>51</v>
      </c>
      <c r="H12" s="515" t="s">
        <v>514</v>
      </c>
      <c r="I12" s="516"/>
      <c r="J12" s="516"/>
      <c r="K12" s="517"/>
      <c r="L12" s="6">
        <v>6</v>
      </c>
    </row>
    <row r="13" spans="1:12" ht="60" customHeight="1" thickBot="1" x14ac:dyDescent="0.3">
      <c r="A13" s="222" t="s">
        <v>52</v>
      </c>
      <c r="B13" s="515" t="s">
        <v>515</v>
      </c>
      <c r="C13" s="516"/>
      <c r="D13" s="516"/>
      <c r="E13" s="516"/>
      <c r="F13" s="516"/>
      <c r="G13" s="516"/>
      <c r="H13" s="516"/>
      <c r="I13" s="517"/>
      <c r="J13" s="222" t="s">
        <v>54</v>
      </c>
      <c r="K13" s="223" t="s">
        <v>108</v>
      </c>
      <c r="L13" s="218">
        <v>7</v>
      </c>
    </row>
    <row r="14" spans="1:12" ht="51.75" customHeight="1" thickBot="1" x14ac:dyDescent="0.3">
      <c r="A14" s="222" t="s">
        <v>56</v>
      </c>
      <c r="B14" s="388" t="s">
        <v>57</v>
      </c>
      <c r="C14" s="389"/>
      <c r="D14" s="222" t="s">
        <v>58</v>
      </c>
      <c r="E14" s="100" t="s">
        <v>157</v>
      </c>
      <c r="F14" s="222" t="s">
        <v>60</v>
      </c>
      <c r="G14" s="224">
        <v>30</v>
      </c>
      <c r="H14" s="222" t="s">
        <v>61</v>
      </c>
      <c r="I14" s="240">
        <v>0.8</v>
      </c>
      <c r="J14" s="222" t="s">
        <v>62</v>
      </c>
      <c r="K14" s="212" t="s">
        <v>516</v>
      </c>
      <c r="L14" s="218">
        <v>8</v>
      </c>
    </row>
    <row r="15" spans="1:12" ht="45" customHeight="1" thickBot="1" x14ac:dyDescent="0.3">
      <c r="A15" s="16" t="s">
        <v>64</v>
      </c>
      <c r="B15" s="17" t="s">
        <v>65</v>
      </c>
      <c r="C15" s="102">
        <v>2021</v>
      </c>
      <c r="D15" s="19"/>
      <c r="E15" s="19"/>
      <c r="F15" s="20" t="s">
        <v>66</v>
      </c>
      <c r="G15" s="21">
        <v>2021</v>
      </c>
      <c r="H15" s="19"/>
      <c r="I15" s="19"/>
      <c r="J15" s="19"/>
      <c r="K15" s="22"/>
      <c r="L15" s="218">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27" customHeight="1" x14ac:dyDescent="0.25">
      <c r="A17" s="397" t="str">
        <f>+E11</f>
        <v>Total de laborarios participantes TLP</v>
      </c>
      <c r="B17" s="398"/>
      <c r="C17" s="399"/>
      <c r="D17" s="400"/>
      <c r="E17" s="399"/>
      <c r="F17" s="400"/>
      <c r="G17" s="399"/>
      <c r="H17" s="400"/>
      <c r="I17" s="399"/>
      <c r="J17" s="400"/>
      <c r="K17" s="401"/>
      <c r="L17" s="395"/>
    </row>
    <row r="18" spans="1:12" ht="27.75" customHeight="1" x14ac:dyDescent="0.25">
      <c r="A18" s="397" t="str">
        <f>+F11</f>
        <v>Laboratorios con resultados satisfactorios LRS</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21">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667">
        <v>0.8</v>
      </c>
      <c r="D25" s="241">
        <v>0.8</v>
      </c>
      <c r="E25" s="77" t="s">
        <v>517</v>
      </c>
      <c r="F25" s="77" t="s">
        <v>518</v>
      </c>
      <c r="G25" s="77" t="s">
        <v>519</v>
      </c>
      <c r="H25" s="103"/>
      <c r="I25" s="32"/>
      <c r="J25" s="39"/>
      <c r="K25" s="34"/>
      <c r="L25" s="416"/>
    </row>
    <row r="26" spans="1:12" ht="15.75" customHeight="1" x14ac:dyDescent="0.25">
      <c r="A26" s="432"/>
      <c r="B26" s="40">
        <v>2</v>
      </c>
      <c r="C26" s="492"/>
      <c r="D26" s="241">
        <v>0.8</v>
      </c>
      <c r="E26" s="77" t="s">
        <v>517</v>
      </c>
      <c r="F26" s="77" t="s">
        <v>518</v>
      </c>
      <c r="G26" s="77" t="s">
        <v>519</v>
      </c>
      <c r="H26" s="103"/>
      <c r="I26" s="32"/>
      <c r="J26" s="39"/>
      <c r="K26" s="34"/>
      <c r="L26" s="416"/>
    </row>
    <row r="27" spans="1:12" ht="17.25" customHeight="1" x14ac:dyDescent="0.3">
      <c r="A27" s="432"/>
      <c r="B27" s="40">
        <v>3</v>
      </c>
      <c r="C27" s="492"/>
      <c r="D27" s="241">
        <v>0.8</v>
      </c>
      <c r="E27" s="77" t="s">
        <v>517</v>
      </c>
      <c r="F27" s="77" t="s">
        <v>518</v>
      </c>
      <c r="G27" s="77" t="s">
        <v>519</v>
      </c>
      <c r="H27" s="103"/>
      <c r="I27" s="42"/>
      <c r="J27" s="39"/>
      <c r="K27" s="34"/>
      <c r="L27" s="416"/>
    </row>
    <row r="28" spans="1:12" ht="16.5" customHeight="1" thickBot="1" x14ac:dyDescent="0.3">
      <c r="A28" s="433"/>
      <c r="B28" s="43">
        <v>4</v>
      </c>
      <c r="C28" s="493"/>
      <c r="D28" s="241">
        <v>0.8</v>
      </c>
      <c r="E28" s="77" t="s">
        <v>517</v>
      </c>
      <c r="F28" s="77" t="s">
        <v>518</v>
      </c>
      <c r="G28" s="77" t="s">
        <v>519</v>
      </c>
      <c r="H28" s="107"/>
      <c r="I28" s="47"/>
      <c r="J28" s="48"/>
      <c r="K28" s="49"/>
      <c r="L28" s="416"/>
    </row>
    <row r="29" spans="1:12" ht="60" customHeight="1" x14ac:dyDescent="0.25">
      <c r="A29" s="50" t="s">
        <v>84</v>
      </c>
      <c r="B29" s="559" t="s">
        <v>520</v>
      </c>
      <c r="C29" s="559"/>
      <c r="D29" s="559"/>
      <c r="E29" s="559"/>
      <c r="F29" s="559"/>
      <c r="G29" s="559"/>
      <c r="H29" s="559"/>
      <c r="I29" s="559"/>
      <c r="J29" s="559"/>
      <c r="K29" s="559"/>
      <c r="L29" s="51">
        <v>12</v>
      </c>
    </row>
    <row r="30" spans="1:12" ht="115.5" customHeight="1" thickBot="1" x14ac:dyDescent="0.3">
      <c r="A30" s="222" t="s">
        <v>86</v>
      </c>
      <c r="B30" s="420"/>
      <c r="C30" s="421"/>
      <c r="D30" s="421"/>
      <c r="E30" s="421"/>
      <c r="F30" s="421"/>
      <c r="G30" s="421"/>
      <c r="H30" s="421"/>
      <c r="I30" s="421"/>
      <c r="J30" s="421"/>
      <c r="K30" s="422"/>
      <c r="L30" s="219">
        <v>13</v>
      </c>
    </row>
    <row r="31" spans="1:12" ht="30.75" customHeight="1" x14ac:dyDescent="0.25">
      <c r="A31" s="423" t="s">
        <v>87</v>
      </c>
      <c r="B31" s="407" t="s">
        <v>88</v>
      </c>
      <c r="C31" s="407"/>
      <c r="D31" s="425" t="s">
        <v>470</v>
      </c>
      <c r="E31" s="425"/>
      <c r="F31" s="425"/>
      <c r="G31" s="425"/>
      <c r="H31" s="220" t="s">
        <v>90</v>
      </c>
      <c r="I31" s="425" t="s">
        <v>129</v>
      </c>
      <c r="J31" s="425"/>
      <c r="K31" s="425"/>
      <c r="L31" s="426">
        <v>14</v>
      </c>
    </row>
    <row r="32" spans="1:12" ht="36" customHeight="1" x14ac:dyDescent="0.25">
      <c r="A32" s="423"/>
      <c r="B32" s="429" t="s">
        <v>38</v>
      </c>
      <c r="C32" s="429"/>
      <c r="D32" s="458" t="s">
        <v>471</v>
      </c>
      <c r="E32" s="459"/>
      <c r="F32" s="459"/>
      <c r="G32" s="460"/>
      <c r="H32" s="220" t="s">
        <v>93</v>
      </c>
      <c r="I32" s="445" t="s">
        <v>472</v>
      </c>
      <c r="J32" s="425"/>
      <c r="K32" s="425"/>
      <c r="L32" s="427"/>
    </row>
    <row r="33" spans="1:12" ht="30.75" customHeight="1" thickBot="1" x14ac:dyDescent="0.3">
      <c r="A33" s="423"/>
      <c r="B33" s="407" t="s">
        <v>95</v>
      </c>
      <c r="C33" s="407"/>
      <c r="D33" s="446"/>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220"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2000-000000000000}"/>
    <hyperlink ref="D35" r:id="rId2" display="wcastro@ins.gov.co/svillarreal@ins.gov.co" xr:uid="{00000000-0004-0000-2000-000001000000}"/>
    <hyperlink ref="A1" location="Índice!A1" display="Volver" xr:uid="{00000000-0004-0000-20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35"/>
  <sheetViews>
    <sheetView showGridLines="0" showWhiteSpace="0" view="pageBreakPreview" zoomScaleNormal="7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668" t="s">
        <v>524</v>
      </c>
      <c r="C7" s="668"/>
      <c r="D7" s="668"/>
      <c r="E7" s="668"/>
      <c r="F7" s="5" t="s">
        <v>30</v>
      </c>
      <c r="G7" s="669" t="s">
        <v>289</v>
      </c>
      <c r="H7" s="670"/>
      <c r="I7" s="670"/>
      <c r="J7" s="670"/>
      <c r="K7" s="671"/>
      <c r="L7" s="6">
        <v>1</v>
      </c>
    </row>
    <row r="8" spans="1:12" ht="57" customHeight="1" thickBot="1" x14ac:dyDescent="0.3">
      <c r="A8" s="222" t="s">
        <v>32</v>
      </c>
      <c r="B8" s="672" t="s">
        <v>290</v>
      </c>
      <c r="C8" s="673"/>
      <c r="D8" s="673"/>
      <c r="E8" s="674"/>
      <c r="F8" s="373"/>
      <c r="G8" s="374"/>
      <c r="H8" s="375"/>
      <c r="I8" s="373"/>
      <c r="J8" s="374"/>
      <c r="K8" s="376"/>
      <c r="L8" s="6">
        <v>2</v>
      </c>
    </row>
    <row r="9" spans="1:12" ht="57.75" customHeight="1" thickBot="1" x14ac:dyDescent="0.3">
      <c r="A9" s="8" t="s">
        <v>34</v>
      </c>
      <c r="B9" s="512" t="s">
        <v>525</v>
      </c>
      <c r="C9" s="513"/>
      <c r="D9" s="513"/>
      <c r="E9" s="513"/>
      <c r="F9" s="513"/>
      <c r="G9" s="513"/>
      <c r="H9" s="513"/>
      <c r="I9" s="513"/>
      <c r="J9" s="513"/>
      <c r="K9" s="514"/>
      <c r="L9" s="6">
        <v>3</v>
      </c>
    </row>
    <row r="10" spans="1:12" ht="30" customHeight="1" thickBot="1" x14ac:dyDescent="0.3">
      <c r="A10" s="8" t="s">
        <v>36</v>
      </c>
      <c r="B10" s="380" t="s">
        <v>526</v>
      </c>
      <c r="C10" s="381"/>
      <c r="D10" s="381"/>
      <c r="E10" s="381"/>
      <c r="F10" s="222" t="s">
        <v>38</v>
      </c>
      <c r="G10" s="382" t="s">
        <v>293</v>
      </c>
      <c r="H10" s="383"/>
      <c r="I10" s="383"/>
      <c r="J10" s="383"/>
      <c r="K10" s="384"/>
      <c r="L10" s="6">
        <v>4</v>
      </c>
    </row>
    <row r="11" spans="1:12" ht="67.5" customHeight="1" thickBot="1" x14ac:dyDescent="0.3">
      <c r="A11" s="222" t="s">
        <v>40</v>
      </c>
      <c r="B11" s="373" t="s">
        <v>120</v>
      </c>
      <c r="C11" s="375"/>
      <c r="D11" s="222" t="s">
        <v>42</v>
      </c>
      <c r="E11" s="9" t="s">
        <v>527</v>
      </c>
      <c r="F11" s="9" t="s">
        <v>528</v>
      </c>
      <c r="G11" s="9" t="s">
        <v>529</v>
      </c>
      <c r="H11" s="9" t="s">
        <v>46</v>
      </c>
      <c r="I11" s="9" t="s">
        <v>47</v>
      </c>
      <c r="J11" s="9" t="s">
        <v>48</v>
      </c>
      <c r="K11" s="9"/>
      <c r="L11" s="6">
        <v>5</v>
      </c>
    </row>
    <row r="12" spans="1:12" ht="117" customHeight="1" thickBot="1" x14ac:dyDescent="0.3">
      <c r="A12" s="222" t="s">
        <v>49</v>
      </c>
      <c r="B12" s="515" t="s">
        <v>530</v>
      </c>
      <c r="C12" s="516"/>
      <c r="D12" s="516"/>
      <c r="E12" s="516"/>
      <c r="F12" s="516"/>
      <c r="G12" s="222" t="s">
        <v>51</v>
      </c>
      <c r="H12" s="515" t="s">
        <v>640</v>
      </c>
      <c r="I12" s="516"/>
      <c r="J12" s="516"/>
      <c r="K12" s="517"/>
      <c r="L12" s="6">
        <v>6</v>
      </c>
    </row>
    <row r="13" spans="1:12" ht="60" customHeight="1" thickBot="1" x14ac:dyDescent="0.3">
      <c r="A13" s="222" t="s">
        <v>52</v>
      </c>
      <c r="B13" s="515" t="s">
        <v>531</v>
      </c>
      <c r="C13" s="516"/>
      <c r="D13" s="516"/>
      <c r="E13" s="516"/>
      <c r="F13" s="516"/>
      <c r="G13" s="516"/>
      <c r="H13" s="516"/>
      <c r="I13" s="517"/>
      <c r="J13" s="222" t="s">
        <v>54</v>
      </c>
      <c r="K13" s="242" t="s">
        <v>108</v>
      </c>
      <c r="L13" s="218">
        <v>7</v>
      </c>
    </row>
    <row r="14" spans="1:12" ht="51.75" customHeight="1" thickBot="1" x14ac:dyDescent="0.3">
      <c r="A14" s="222" t="s">
        <v>56</v>
      </c>
      <c r="B14" s="388" t="s">
        <v>57</v>
      </c>
      <c r="C14" s="389"/>
      <c r="D14" s="222" t="s">
        <v>58</v>
      </c>
      <c r="E14" s="100" t="s">
        <v>157</v>
      </c>
      <c r="F14" s="222" t="s">
        <v>60</v>
      </c>
      <c r="G14" s="224">
        <v>10</v>
      </c>
      <c r="H14" s="222" t="s">
        <v>61</v>
      </c>
      <c r="I14" s="239">
        <v>1</v>
      </c>
      <c r="J14" s="222" t="s">
        <v>62</v>
      </c>
      <c r="K14" s="190" t="s">
        <v>532</v>
      </c>
      <c r="L14" s="218">
        <v>8</v>
      </c>
    </row>
    <row r="15" spans="1:12" ht="45" customHeight="1" thickBot="1" x14ac:dyDescent="0.3">
      <c r="A15" s="16" t="s">
        <v>64</v>
      </c>
      <c r="B15" s="17" t="s">
        <v>65</v>
      </c>
      <c r="C15" s="102">
        <v>2019</v>
      </c>
      <c r="D15" s="243">
        <v>1</v>
      </c>
      <c r="E15" s="19"/>
      <c r="F15" s="20" t="s">
        <v>66</v>
      </c>
      <c r="G15" s="21">
        <v>2021</v>
      </c>
      <c r="H15" s="243">
        <v>1</v>
      </c>
      <c r="I15" s="19"/>
      <c r="J15" s="19"/>
      <c r="K15" s="22"/>
      <c r="L15" s="218">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Ejemplo:
PobTot: Población Total
DANE - Censo Nacional</v>
      </c>
      <c r="B17" s="398"/>
      <c r="C17" s="399"/>
      <c r="D17" s="400"/>
      <c r="E17" s="399"/>
      <c r="F17" s="400"/>
      <c r="G17" s="399"/>
      <c r="H17" s="400"/>
      <c r="I17" s="399"/>
      <c r="J17" s="400"/>
      <c r="K17" s="401"/>
      <c r="L17" s="395"/>
    </row>
    <row r="18" spans="1:12" ht="21.75" customHeight="1" x14ac:dyDescent="0.25">
      <c r="A18" s="397" t="str">
        <f>+F11</f>
        <v>Total solicitudes atendidas (Centro de servicios)</v>
      </c>
      <c r="B18" s="398"/>
      <c r="C18" s="399"/>
      <c r="D18" s="400"/>
      <c r="E18" s="399"/>
      <c r="F18" s="400"/>
      <c r="G18" s="399"/>
      <c r="H18" s="400"/>
      <c r="I18" s="399"/>
      <c r="J18" s="400"/>
      <c r="K18" s="402"/>
      <c r="L18" s="395"/>
    </row>
    <row r="19" spans="1:12" ht="21.75" customHeight="1" x14ac:dyDescent="0.25">
      <c r="A19" s="397" t="str">
        <f>+G11</f>
        <v>Total solicitudes recibidas (Centro de servicios)</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21">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17">
        <v>100</v>
      </c>
      <c r="D25" s="123">
        <v>100</v>
      </c>
      <c r="E25" s="103">
        <v>96</v>
      </c>
      <c r="F25" s="103">
        <v>98</v>
      </c>
      <c r="G25" s="103">
        <v>100</v>
      </c>
      <c r="H25" s="103"/>
      <c r="I25" s="32"/>
      <c r="J25" s="39"/>
      <c r="K25" s="34"/>
      <c r="L25" s="416"/>
    </row>
    <row r="26" spans="1:12" ht="15.75" customHeight="1" x14ac:dyDescent="0.25">
      <c r="A26" s="432"/>
      <c r="B26" s="40">
        <v>2</v>
      </c>
      <c r="C26" s="417"/>
      <c r="D26" s="125">
        <v>100</v>
      </c>
      <c r="E26" s="103">
        <v>96</v>
      </c>
      <c r="F26" s="103">
        <v>98</v>
      </c>
      <c r="G26" s="103">
        <v>100</v>
      </c>
      <c r="H26" s="103"/>
      <c r="I26" s="32"/>
      <c r="J26" s="39"/>
      <c r="K26" s="34"/>
      <c r="L26" s="416"/>
    </row>
    <row r="27" spans="1:12" ht="17.25" customHeight="1" x14ac:dyDescent="0.3">
      <c r="A27" s="432"/>
      <c r="B27" s="40">
        <v>3</v>
      </c>
      <c r="C27" s="417"/>
      <c r="D27" s="125">
        <v>100</v>
      </c>
      <c r="E27" s="103">
        <v>96</v>
      </c>
      <c r="F27" s="103">
        <v>98</v>
      </c>
      <c r="G27" s="103">
        <v>100</v>
      </c>
      <c r="H27" s="103"/>
      <c r="I27" s="42"/>
      <c r="J27" s="39"/>
      <c r="K27" s="34"/>
      <c r="L27" s="416"/>
    </row>
    <row r="28" spans="1:12" ht="16.5" customHeight="1" thickBot="1" x14ac:dyDescent="0.3">
      <c r="A28" s="433"/>
      <c r="B28" s="43">
        <v>4</v>
      </c>
      <c r="C28" s="418"/>
      <c r="D28" s="127">
        <v>100</v>
      </c>
      <c r="E28" s="107">
        <v>96</v>
      </c>
      <c r="F28" s="107">
        <v>98</v>
      </c>
      <c r="G28" s="107">
        <v>100</v>
      </c>
      <c r="H28" s="107"/>
      <c r="I28" s="47"/>
      <c r="J28" s="48"/>
      <c r="K28" s="49"/>
      <c r="L28" s="416"/>
    </row>
    <row r="29" spans="1:12" ht="53.25" customHeight="1" x14ac:dyDescent="0.25">
      <c r="A29" s="50" t="s">
        <v>84</v>
      </c>
      <c r="B29" s="542" t="s">
        <v>533</v>
      </c>
      <c r="C29" s="542"/>
      <c r="D29" s="542"/>
      <c r="E29" s="542"/>
      <c r="F29" s="542"/>
      <c r="G29" s="542"/>
      <c r="H29" s="542"/>
      <c r="I29" s="542"/>
      <c r="J29" s="542"/>
      <c r="K29" s="542"/>
      <c r="L29" s="51">
        <v>12</v>
      </c>
    </row>
    <row r="30" spans="1:12" ht="115.5" customHeight="1" thickBot="1" x14ac:dyDescent="0.3">
      <c r="A30" s="222" t="s">
        <v>86</v>
      </c>
      <c r="B30" s="420" t="s">
        <v>534</v>
      </c>
      <c r="C30" s="421"/>
      <c r="D30" s="421"/>
      <c r="E30" s="421"/>
      <c r="F30" s="421"/>
      <c r="G30" s="421"/>
      <c r="H30" s="421"/>
      <c r="I30" s="421"/>
      <c r="J30" s="421"/>
      <c r="K30" s="422"/>
      <c r="L30" s="219">
        <v>13</v>
      </c>
    </row>
    <row r="31" spans="1:12" ht="30.75" customHeight="1" x14ac:dyDescent="0.25">
      <c r="A31" s="423" t="s">
        <v>87</v>
      </c>
      <c r="B31" s="407" t="s">
        <v>88</v>
      </c>
      <c r="C31" s="407"/>
      <c r="D31" s="425" t="s">
        <v>535</v>
      </c>
      <c r="E31" s="425"/>
      <c r="F31" s="425"/>
      <c r="G31" s="425"/>
      <c r="H31" s="220" t="s">
        <v>90</v>
      </c>
      <c r="I31" s="425" t="s">
        <v>536</v>
      </c>
      <c r="J31" s="425"/>
      <c r="K31" s="425"/>
      <c r="L31" s="426">
        <v>14</v>
      </c>
    </row>
    <row r="32" spans="1:12" ht="36" customHeight="1" x14ac:dyDescent="0.25">
      <c r="A32" s="423"/>
      <c r="B32" s="429" t="s">
        <v>38</v>
      </c>
      <c r="C32" s="429"/>
      <c r="D32" s="458" t="s">
        <v>537</v>
      </c>
      <c r="E32" s="459"/>
      <c r="F32" s="459"/>
      <c r="G32" s="460"/>
      <c r="H32" s="220" t="s">
        <v>93</v>
      </c>
      <c r="I32" s="445" t="s">
        <v>538</v>
      </c>
      <c r="J32" s="425"/>
      <c r="K32" s="425"/>
      <c r="L32" s="427"/>
    </row>
    <row r="33" spans="1:12" ht="30.75" customHeight="1" thickBot="1" x14ac:dyDescent="0.3">
      <c r="A33" s="423"/>
      <c r="B33" s="407" t="s">
        <v>95</v>
      </c>
      <c r="C33" s="407"/>
      <c r="D33" s="446">
        <v>1273</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220"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2100-000000000000}"/>
    <hyperlink ref="D35" r:id="rId2" display="wcastro@ins.gov.co/svillarreal@ins.gov.co" xr:uid="{00000000-0004-0000-2100-000001000000}"/>
    <hyperlink ref="A1" location="Índice!A1" display="Volver" xr:uid="{00000000-0004-0000-21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L35"/>
  <sheetViews>
    <sheetView showGridLines="0" showWhiteSpace="0" view="pageBreakPreview" zoomScale="85" zoomScaleNormal="70" zoomScaleSheetLayoutView="85" workbookViewId="0">
      <selection activeCell="B15" sqref="B15"/>
    </sheetView>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675" t="s">
        <v>539</v>
      </c>
      <c r="C7" s="675"/>
      <c r="D7" s="675"/>
      <c r="E7" s="675"/>
      <c r="F7" s="5" t="s">
        <v>30</v>
      </c>
      <c r="G7" s="669" t="s">
        <v>289</v>
      </c>
      <c r="H7" s="670"/>
      <c r="I7" s="670"/>
      <c r="J7" s="670"/>
      <c r="K7" s="671"/>
      <c r="L7" s="6">
        <v>1</v>
      </c>
    </row>
    <row r="8" spans="1:12" ht="57" customHeight="1" thickBot="1" x14ac:dyDescent="0.3">
      <c r="A8" s="222" t="s">
        <v>32</v>
      </c>
      <c r="B8" s="672" t="s">
        <v>290</v>
      </c>
      <c r="C8" s="673"/>
      <c r="D8" s="673"/>
      <c r="E8" s="674"/>
      <c r="F8" s="373"/>
      <c r="G8" s="374"/>
      <c r="H8" s="375"/>
      <c r="I8" s="373"/>
      <c r="J8" s="374"/>
      <c r="K8" s="376"/>
      <c r="L8" s="6">
        <v>2</v>
      </c>
    </row>
    <row r="9" spans="1:12" ht="57.75" customHeight="1" thickBot="1" x14ac:dyDescent="0.3">
      <c r="A9" s="8" t="s">
        <v>34</v>
      </c>
      <c r="B9" s="512" t="s">
        <v>540</v>
      </c>
      <c r="C9" s="513"/>
      <c r="D9" s="513"/>
      <c r="E9" s="513"/>
      <c r="F9" s="513"/>
      <c r="G9" s="513"/>
      <c r="H9" s="513"/>
      <c r="I9" s="513"/>
      <c r="J9" s="513"/>
      <c r="K9" s="514"/>
      <c r="L9" s="6">
        <v>3</v>
      </c>
    </row>
    <row r="10" spans="1:12" ht="30" customHeight="1" thickBot="1" x14ac:dyDescent="0.3">
      <c r="A10" s="8" t="s">
        <v>36</v>
      </c>
      <c r="B10" s="380" t="s">
        <v>526</v>
      </c>
      <c r="C10" s="381"/>
      <c r="D10" s="381"/>
      <c r="E10" s="381"/>
      <c r="F10" s="222" t="s">
        <v>38</v>
      </c>
      <c r="G10" s="382" t="s">
        <v>293</v>
      </c>
      <c r="H10" s="383"/>
      <c r="I10" s="383"/>
      <c r="J10" s="383"/>
      <c r="K10" s="384"/>
      <c r="L10" s="6">
        <v>4</v>
      </c>
    </row>
    <row r="11" spans="1:12" ht="67.5" customHeight="1" thickBot="1" x14ac:dyDescent="0.3">
      <c r="A11" s="222" t="s">
        <v>40</v>
      </c>
      <c r="B11" s="373" t="s">
        <v>120</v>
      </c>
      <c r="C11" s="375"/>
      <c r="D11" s="222" t="s">
        <v>42</v>
      </c>
      <c r="E11" s="9" t="s">
        <v>527</v>
      </c>
      <c r="F11" s="9" t="s">
        <v>541</v>
      </c>
      <c r="G11" s="9" t="s">
        <v>542</v>
      </c>
      <c r="H11" s="9" t="s">
        <v>46</v>
      </c>
      <c r="I11" s="9" t="s">
        <v>47</v>
      </c>
      <c r="J11" s="9" t="s">
        <v>48</v>
      </c>
      <c r="K11" s="9"/>
      <c r="L11" s="6">
        <v>5</v>
      </c>
    </row>
    <row r="12" spans="1:12" ht="117" customHeight="1" thickBot="1" x14ac:dyDescent="0.3">
      <c r="A12" s="222" t="s">
        <v>49</v>
      </c>
      <c r="B12" s="515" t="s">
        <v>543</v>
      </c>
      <c r="C12" s="516"/>
      <c r="D12" s="516"/>
      <c r="E12" s="516"/>
      <c r="F12" s="516"/>
      <c r="G12" s="222" t="s">
        <v>51</v>
      </c>
      <c r="H12" s="515" t="s">
        <v>544</v>
      </c>
      <c r="I12" s="516"/>
      <c r="J12" s="516"/>
      <c r="K12" s="517"/>
      <c r="L12" s="6">
        <v>6</v>
      </c>
    </row>
    <row r="13" spans="1:12" ht="60" customHeight="1" thickBot="1" x14ac:dyDescent="0.3">
      <c r="A13" s="222" t="s">
        <v>52</v>
      </c>
      <c r="B13" s="515" t="s">
        <v>545</v>
      </c>
      <c r="C13" s="516"/>
      <c r="D13" s="516"/>
      <c r="E13" s="516"/>
      <c r="F13" s="516"/>
      <c r="G13" s="516"/>
      <c r="H13" s="516"/>
      <c r="I13" s="517"/>
      <c r="J13" s="222" t="s">
        <v>54</v>
      </c>
      <c r="K13" s="242" t="s">
        <v>108</v>
      </c>
      <c r="L13" s="218">
        <v>7</v>
      </c>
    </row>
    <row r="14" spans="1:12" ht="51.75" customHeight="1" thickBot="1" x14ac:dyDescent="0.3">
      <c r="A14" s="222" t="s">
        <v>56</v>
      </c>
      <c r="B14" s="388" t="s">
        <v>57</v>
      </c>
      <c r="C14" s="389"/>
      <c r="D14" s="222" t="s">
        <v>58</v>
      </c>
      <c r="E14" s="100" t="s">
        <v>157</v>
      </c>
      <c r="F14" s="222" t="s">
        <v>60</v>
      </c>
      <c r="G14" s="224">
        <v>10</v>
      </c>
      <c r="H14" s="222" t="s">
        <v>61</v>
      </c>
      <c r="I14" s="239">
        <v>0.8</v>
      </c>
      <c r="J14" s="222" t="s">
        <v>62</v>
      </c>
      <c r="K14" s="190" t="s">
        <v>546</v>
      </c>
      <c r="L14" s="218">
        <v>8</v>
      </c>
    </row>
    <row r="15" spans="1:12" ht="45" customHeight="1" thickBot="1" x14ac:dyDescent="0.3">
      <c r="A15" s="16" t="s">
        <v>64</v>
      </c>
      <c r="B15" s="17" t="s">
        <v>65</v>
      </c>
      <c r="C15" s="102">
        <v>2019</v>
      </c>
      <c r="D15" s="243">
        <v>1</v>
      </c>
      <c r="E15" s="19"/>
      <c r="F15" s="20" t="s">
        <v>66</v>
      </c>
      <c r="G15" s="21">
        <v>2021</v>
      </c>
      <c r="H15" s="243">
        <v>1</v>
      </c>
      <c r="I15" s="19"/>
      <c r="J15" s="19"/>
      <c r="K15" s="22"/>
      <c r="L15" s="218">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Ejemplo:
PobTot: Población Total
DANE - Censo Nacional</v>
      </c>
      <c r="B17" s="398"/>
      <c r="C17" s="399"/>
      <c r="D17" s="400"/>
      <c r="E17" s="399"/>
      <c r="F17" s="400"/>
      <c r="G17" s="399"/>
      <c r="H17" s="400"/>
      <c r="I17" s="399"/>
      <c r="J17" s="400"/>
      <c r="K17" s="401"/>
      <c r="L17" s="395"/>
    </row>
    <row r="18" spans="1:12" ht="21.75" customHeight="1" x14ac:dyDescent="0.25">
      <c r="A18" s="397" t="str">
        <f>+F11</f>
        <v>Total OCM ejecutadas</v>
      </c>
      <c r="B18" s="398"/>
      <c r="C18" s="399"/>
      <c r="D18" s="400"/>
      <c r="E18" s="399"/>
      <c r="F18" s="400"/>
      <c r="G18" s="399"/>
      <c r="H18" s="400"/>
      <c r="I18" s="399"/>
      <c r="J18" s="400"/>
      <c r="K18" s="402"/>
      <c r="L18" s="395"/>
    </row>
    <row r="19" spans="1:12" ht="21.75" customHeight="1" x14ac:dyDescent="0.25">
      <c r="A19" s="397" t="str">
        <f>+G11</f>
        <v>Total OCM programadas</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21">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17">
        <v>90</v>
      </c>
      <c r="D25" s="123">
        <v>80</v>
      </c>
      <c r="E25" s="103">
        <v>79</v>
      </c>
      <c r="F25" s="103">
        <v>80</v>
      </c>
      <c r="G25" s="103">
        <v>81</v>
      </c>
      <c r="H25" s="103"/>
      <c r="I25" s="32"/>
      <c r="J25" s="39"/>
      <c r="K25" s="34"/>
      <c r="L25" s="416"/>
    </row>
    <row r="26" spans="1:12" ht="15.75" customHeight="1" x14ac:dyDescent="0.25">
      <c r="A26" s="432"/>
      <c r="B26" s="40">
        <v>2</v>
      </c>
      <c r="C26" s="417"/>
      <c r="D26" s="125">
        <v>83</v>
      </c>
      <c r="E26" s="103">
        <v>82</v>
      </c>
      <c r="F26" s="103">
        <v>83</v>
      </c>
      <c r="G26" s="103">
        <v>84</v>
      </c>
      <c r="H26" s="103"/>
      <c r="I26" s="32"/>
      <c r="J26" s="39"/>
      <c r="K26" s="34"/>
      <c r="L26" s="416"/>
    </row>
    <row r="27" spans="1:12" ht="17.25" customHeight="1" x14ac:dyDescent="0.3">
      <c r="A27" s="432"/>
      <c r="B27" s="40">
        <v>3</v>
      </c>
      <c r="C27" s="417"/>
      <c r="D27" s="125">
        <v>87</v>
      </c>
      <c r="E27" s="103">
        <v>86</v>
      </c>
      <c r="F27" s="103">
        <v>87</v>
      </c>
      <c r="G27" s="103">
        <v>88</v>
      </c>
      <c r="H27" s="103"/>
      <c r="I27" s="42"/>
      <c r="J27" s="39"/>
      <c r="K27" s="34"/>
      <c r="L27" s="416"/>
    </row>
    <row r="28" spans="1:12" ht="16.5" customHeight="1" thickBot="1" x14ac:dyDescent="0.3">
      <c r="A28" s="433"/>
      <c r="B28" s="43">
        <v>4</v>
      </c>
      <c r="C28" s="418"/>
      <c r="D28" s="127">
        <v>90</v>
      </c>
      <c r="E28" s="107">
        <v>89</v>
      </c>
      <c r="F28" s="107">
        <v>90</v>
      </c>
      <c r="G28" s="107">
        <v>91</v>
      </c>
      <c r="H28" s="107"/>
      <c r="I28" s="47"/>
      <c r="J28" s="48"/>
      <c r="K28" s="49"/>
      <c r="L28" s="416"/>
    </row>
    <row r="29" spans="1:12" ht="53.25" customHeight="1" x14ac:dyDescent="0.25">
      <c r="A29" s="50" t="s">
        <v>84</v>
      </c>
      <c r="B29" s="542" t="s">
        <v>547</v>
      </c>
      <c r="C29" s="542"/>
      <c r="D29" s="542"/>
      <c r="E29" s="542"/>
      <c r="F29" s="542"/>
      <c r="G29" s="542"/>
      <c r="H29" s="542"/>
      <c r="I29" s="542"/>
      <c r="J29" s="542"/>
      <c r="K29" s="542"/>
      <c r="L29" s="51">
        <v>12</v>
      </c>
    </row>
    <row r="30" spans="1:12" ht="115.5" customHeight="1" thickBot="1" x14ac:dyDescent="0.3">
      <c r="A30" s="222" t="s">
        <v>86</v>
      </c>
      <c r="B30" s="420" t="s">
        <v>548</v>
      </c>
      <c r="C30" s="421"/>
      <c r="D30" s="421"/>
      <c r="E30" s="421"/>
      <c r="F30" s="421"/>
      <c r="G30" s="421"/>
      <c r="H30" s="421"/>
      <c r="I30" s="421"/>
      <c r="J30" s="421"/>
      <c r="K30" s="422"/>
      <c r="L30" s="219">
        <v>13</v>
      </c>
    </row>
    <row r="31" spans="1:12" ht="30.75" customHeight="1" x14ac:dyDescent="0.25">
      <c r="A31" s="423" t="s">
        <v>87</v>
      </c>
      <c r="B31" s="407" t="s">
        <v>88</v>
      </c>
      <c r="C31" s="407"/>
      <c r="D31" s="425" t="s">
        <v>535</v>
      </c>
      <c r="E31" s="425"/>
      <c r="F31" s="425"/>
      <c r="G31" s="425"/>
      <c r="H31" s="220" t="s">
        <v>90</v>
      </c>
      <c r="I31" s="425" t="s">
        <v>536</v>
      </c>
      <c r="J31" s="425"/>
      <c r="K31" s="425"/>
      <c r="L31" s="426">
        <v>14</v>
      </c>
    </row>
    <row r="32" spans="1:12" ht="36" customHeight="1" x14ac:dyDescent="0.25">
      <c r="A32" s="423"/>
      <c r="B32" s="429" t="s">
        <v>38</v>
      </c>
      <c r="C32" s="429"/>
      <c r="D32" s="458" t="s">
        <v>537</v>
      </c>
      <c r="E32" s="459"/>
      <c r="F32" s="459"/>
      <c r="G32" s="460"/>
      <c r="H32" s="220" t="s">
        <v>93</v>
      </c>
      <c r="I32" s="445" t="s">
        <v>538</v>
      </c>
      <c r="J32" s="425"/>
      <c r="K32" s="425"/>
      <c r="L32" s="427"/>
    </row>
    <row r="33" spans="1:12" ht="30.75" customHeight="1" thickBot="1" x14ac:dyDescent="0.3">
      <c r="A33" s="423"/>
      <c r="B33" s="407" t="s">
        <v>95</v>
      </c>
      <c r="C33" s="407"/>
      <c r="D33" s="446">
        <v>1273</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220"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2200-000000000000}"/>
    <hyperlink ref="D35" r:id="rId2" display="wcastro@ins.gov.co/svillarreal@ins.gov.co" xr:uid="{00000000-0004-0000-2200-000001000000}"/>
    <hyperlink ref="A1" location="Índice!A1" display="Volver" xr:uid="{00000000-0004-0000-22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L35"/>
  <sheetViews>
    <sheetView showGridLines="0" showWhiteSpace="0" view="pageBreakPreview" zoomScaleNormal="7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675" t="s">
        <v>549</v>
      </c>
      <c r="C7" s="675"/>
      <c r="D7" s="675"/>
      <c r="E7" s="675"/>
      <c r="F7" s="5" t="s">
        <v>30</v>
      </c>
      <c r="G7" s="669" t="s">
        <v>289</v>
      </c>
      <c r="H7" s="670"/>
      <c r="I7" s="670"/>
      <c r="J7" s="670"/>
      <c r="K7" s="671"/>
      <c r="L7" s="6">
        <v>1</v>
      </c>
    </row>
    <row r="8" spans="1:12" ht="57" customHeight="1" thickBot="1" x14ac:dyDescent="0.3">
      <c r="A8" s="222" t="s">
        <v>32</v>
      </c>
      <c r="B8" s="672" t="s">
        <v>290</v>
      </c>
      <c r="C8" s="673"/>
      <c r="D8" s="673"/>
      <c r="E8" s="674"/>
      <c r="F8" s="373"/>
      <c r="G8" s="374"/>
      <c r="H8" s="375"/>
      <c r="I8" s="373"/>
      <c r="J8" s="374"/>
      <c r="K8" s="376"/>
      <c r="L8" s="6">
        <v>2</v>
      </c>
    </row>
    <row r="9" spans="1:12" ht="57.75" customHeight="1" thickBot="1" x14ac:dyDescent="0.3">
      <c r="A9" s="8" t="s">
        <v>34</v>
      </c>
      <c r="B9" s="512" t="s">
        <v>550</v>
      </c>
      <c r="C9" s="513"/>
      <c r="D9" s="513"/>
      <c r="E9" s="513"/>
      <c r="F9" s="513"/>
      <c r="G9" s="513"/>
      <c r="H9" s="513"/>
      <c r="I9" s="513"/>
      <c r="J9" s="513"/>
      <c r="K9" s="514"/>
      <c r="L9" s="6">
        <v>3</v>
      </c>
    </row>
    <row r="10" spans="1:12" ht="30" customHeight="1" thickBot="1" x14ac:dyDescent="0.3">
      <c r="A10" s="8" t="s">
        <v>36</v>
      </c>
      <c r="B10" s="380" t="s">
        <v>526</v>
      </c>
      <c r="C10" s="381"/>
      <c r="D10" s="381"/>
      <c r="E10" s="381"/>
      <c r="F10" s="222" t="s">
        <v>38</v>
      </c>
      <c r="G10" s="382" t="s">
        <v>293</v>
      </c>
      <c r="H10" s="383"/>
      <c r="I10" s="383"/>
      <c r="J10" s="383"/>
      <c r="K10" s="384"/>
      <c r="L10" s="6">
        <v>4</v>
      </c>
    </row>
    <row r="11" spans="1:12" ht="67.5" customHeight="1" thickBot="1" x14ac:dyDescent="0.3">
      <c r="A11" s="222" t="s">
        <v>40</v>
      </c>
      <c r="B11" s="373" t="s">
        <v>120</v>
      </c>
      <c r="C11" s="375"/>
      <c r="D11" s="222" t="s">
        <v>42</v>
      </c>
      <c r="E11" s="9" t="s">
        <v>527</v>
      </c>
      <c r="F11" s="9" t="s">
        <v>541</v>
      </c>
      <c r="G11" s="9" t="s">
        <v>542</v>
      </c>
      <c r="H11" s="9" t="s">
        <v>46</v>
      </c>
      <c r="I11" s="9" t="s">
        <v>47</v>
      </c>
      <c r="J11" s="9" t="s">
        <v>48</v>
      </c>
      <c r="K11" s="9"/>
      <c r="L11" s="6">
        <v>5</v>
      </c>
    </row>
    <row r="12" spans="1:12" ht="117" customHeight="1" thickBot="1" x14ac:dyDescent="0.3">
      <c r="A12" s="222" t="s">
        <v>49</v>
      </c>
      <c r="B12" s="515" t="s">
        <v>688</v>
      </c>
      <c r="C12" s="516"/>
      <c r="D12" s="516"/>
      <c r="E12" s="516"/>
      <c r="F12" s="516"/>
      <c r="G12" s="222" t="s">
        <v>51</v>
      </c>
      <c r="H12" s="676" t="s">
        <v>689</v>
      </c>
      <c r="I12" s="516"/>
      <c r="J12" s="516"/>
      <c r="K12" s="517"/>
      <c r="L12" s="6">
        <v>6</v>
      </c>
    </row>
    <row r="13" spans="1:12" ht="60" customHeight="1" thickBot="1" x14ac:dyDescent="0.3">
      <c r="A13" s="222" t="s">
        <v>52</v>
      </c>
      <c r="B13" s="515" t="s">
        <v>551</v>
      </c>
      <c r="C13" s="516"/>
      <c r="D13" s="516"/>
      <c r="E13" s="516"/>
      <c r="F13" s="516"/>
      <c r="G13" s="516"/>
      <c r="H13" s="516"/>
      <c r="I13" s="517"/>
      <c r="J13" s="222" t="s">
        <v>54</v>
      </c>
      <c r="K13" s="225" t="s">
        <v>552</v>
      </c>
      <c r="L13" s="218">
        <v>7</v>
      </c>
    </row>
    <row r="14" spans="1:12" ht="51.75" customHeight="1" thickBot="1" x14ac:dyDescent="0.3">
      <c r="A14" s="222" t="s">
        <v>56</v>
      </c>
      <c r="B14" s="388" t="s">
        <v>57</v>
      </c>
      <c r="C14" s="389"/>
      <c r="D14" s="222" t="s">
        <v>58</v>
      </c>
      <c r="E14" s="100" t="s">
        <v>299</v>
      </c>
      <c r="F14" s="222" t="s">
        <v>60</v>
      </c>
      <c r="G14" s="224">
        <v>10</v>
      </c>
      <c r="H14" s="222" t="s">
        <v>61</v>
      </c>
      <c r="I14" s="244" t="s">
        <v>553</v>
      </c>
      <c r="J14" s="222" t="s">
        <v>62</v>
      </c>
      <c r="K14" s="190" t="s">
        <v>554</v>
      </c>
      <c r="L14" s="218">
        <v>8</v>
      </c>
    </row>
    <row r="15" spans="1:12" ht="45" customHeight="1" thickBot="1" x14ac:dyDescent="0.3">
      <c r="A15" s="16" t="s">
        <v>64</v>
      </c>
      <c r="B15" s="17" t="s">
        <v>65</v>
      </c>
      <c r="C15" s="102" t="s">
        <v>555</v>
      </c>
      <c r="D15" s="243" t="s">
        <v>556</v>
      </c>
      <c r="E15" s="19"/>
      <c r="F15" s="20" t="s">
        <v>66</v>
      </c>
      <c r="G15" s="21">
        <v>2021</v>
      </c>
      <c r="H15" s="244" t="s">
        <v>553</v>
      </c>
      <c r="I15" s="19"/>
      <c r="J15" s="19"/>
      <c r="K15" s="22"/>
      <c r="L15" s="218">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Ejemplo:
PobTot: Población Total
DANE - Censo Nacional</v>
      </c>
      <c r="B17" s="398"/>
      <c r="C17" s="399"/>
      <c r="D17" s="400"/>
      <c r="E17" s="399"/>
      <c r="F17" s="400"/>
      <c r="G17" s="399"/>
      <c r="H17" s="400"/>
      <c r="I17" s="399"/>
      <c r="J17" s="400"/>
      <c r="K17" s="401"/>
      <c r="L17" s="395"/>
    </row>
    <row r="18" spans="1:12" ht="21.75" customHeight="1" x14ac:dyDescent="0.25">
      <c r="A18" s="397" t="str">
        <f>+F11</f>
        <v>Total OCM ejecutadas</v>
      </c>
      <c r="B18" s="398"/>
      <c r="C18" s="399"/>
      <c r="D18" s="400"/>
      <c r="E18" s="399"/>
      <c r="F18" s="400"/>
      <c r="G18" s="399"/>
      <c r="H18" s="400"/>
      <c r="I18" s="399"/>
      <c r="J18" s="400"/>
      <c r="K18" s="402"/>
      <c r="L18" s="395"/>
    </row>
    <row r="19" spans="1:12" ht="21.75" customHeight="1" x14ac:dyDescent="0.25">
      <c r="A19" s="397" t="str">
        <f>+G11</f>
        <v>Total OCM programadas</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21">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505">
        <v>12</v>
      </c>
      <c r="D25" s="123">
        <v>14</v>
      </c>
      <c r="E25" s="103">
        <v>15</v>
      </c>
      <c r="F25" s="103">
        <v>14</v>
      </c>
      <c r="G25" s="103">
        <v>13</v>
      </c>
      <c r="H25" s="103"/>
      <c r="I25" s="32"/>
      <c r="J25" s="39"/>
      <c r="K25" s="34"/>
      <c r="L25" s="416"/>
    </row>
    <row r="26" spans="1:12" ht="15.75" customHeight="1" x14ac:dyDescent="0.25">
      <c r="A26" s="432"/>
      <c r="B26" s="40">
        <v>2</v>
      </c>
      <c r="C26" s="505"/>
      <c r="D26" s="125">
        <v>13</v>
      </c>
      <c r="E26" s="103">
        <v>14</v>
      </c>
      <c r="F26" s="103">
        <v>13</v>
      </c>
      <c r="G26" s="103">
        <v>12</v>
      </c>
      <c r="H26" s="103"/>
      <c r="I26" s="32"/>
      <c r="J26" s="39"/>
      <c r="K26" s="34"/>
      <c r="L26" s="416"/>
    </row>
    <row r="27" spans="1:12" ht="17.25" customHeight="1" x14ac:dyDescent="0.3">
      <c r="A27" s="432"/>
      <c r="B27" s="40">
        <v>3</v>
      </c>
      <c r="C27" s="505"/>
      <c r="D27" s="125">
        <v>12</v>
      </c>
      <c r="E27" s="103">
        <v>13</v>
      </c>
      <c r="F27" s="103">
        <v>12</v>
      </c>
      <c r="G27" s="103">
        <v>11</v>
      </c>
      <c r="H27" s="103"/>
      <c r="I27" s="42"/>
      <c r="J27" s="39"/>
      <c r="K27" s="34"/>
      <c r="L27" s="416"/>
    </row>
    <row r="28" spans="1:12" ht="16.5" customHeight="1" thickBot="1" x14ac:dyDescent="0.3">
      <c r="A28" s="433"/>
      <c r="B28" s="43">
        <v>4</v>
      </c>
      <c r="C28" s="506"/>
      <c r="D28" s="127">
        <v>12</v>
      </c>
      <c r="E28" s="107">
        <v>13</v>
      </c>
      <c r="F28" s="107">
        <v>12</v>
      </c>
      <c r="G28" s="107">
        <v>11</v>
      </c>
      <c r="H28" s="107"/>
      <c r="I28" s="47"/>
      <c r="J28" s="48"/>
      <c r="K28" s="49"/>
      <c r="L28" s="416"/>
    </row>
    <row r="29" spans="1:12" ht="53.25" customHeight="1" x14ac:dyDescent="0.25">
      <c r="A29" s="50" t="s">
        <v>84</v>
      </c>
      <c r="B29" s="584" t="s">
        <v>690</v>
      </c>
      <c r="C29" s="584"/>
      <c r="D29" s="584"/>
      <c r="E29" s="584"/>
      <c r="F29" s="584"/>
      <c r="G29" s="584"/>
      <c r="H29" s="584"/>
      <c r="I29" s="584"/>
      <c r="J29" s="584"/>
      <c r="K29" s="584"/>
      <c r="L29" s="51">
        <v>12</v>
      </c>
    </row>
    <row r="30" spans="1:12" ht="115.5" customHeight="1" thickBot="1" x14ac:dyDescent="0.3">
      <c r="A30" s="222" t="s">
        <v>86</v>
      </c>
      <c r="B30" s="677" t="s">
        <v>691</v>
      </c>
      <c r="C30" s="678"/>
      <c r="D30" s="678"/>
      <c r="E30" s="678"/>
      <c r="F30" s="678"/>
      <c r="G30" s="678"/>
      <c r="H30" s="678"/>
      <c r="I30" s="678"/>
      <c r="J30" s="678"/>
      <c r="K30" s="679"/>
      <c r="L30" s="219">
        <v>13</v>
      </c>
    </row>
    <row r="31" spans="1:12" ht="30.75" customHeight="1" x14ac:dyDescent="0.25">
      <c r="A31" s="423" t="s">
        <v>87</v>
      </c>
      <c r="B31" s="407" t="s">
        <v>88</v>
      </c>
      <c r="C31" s="407"/>
      <c r="D31" s="425" t="s">
        <v>535</v>
      </c>
      <c r="E31" s="425"/>
      <c r="F31" s="425"/>
      <c r="G31" s="425"/>
      <c r="H31" s="220" t="s">
        <v>90</v>
      </c>
      <c r="I31" s="425" t="s">
        <v>536</v>
      </c>
      <c r="J31" s="425"/>
      <c r="K31" s="425"/>
      <c r="L31" s="426">
        <v>14</v>
      </c>
    </row>
    <row r="32" spans="1:12" ht="36" customHeight="1" x14ac:dyDescent="0.25">
      <c r="A32" s="423"/>
      <c r="B32" s="429" t="s">
        <v>38</v>
      </c>
      <c r="C32" s="429"/>
      <c r="D32" s="458" t="s">
        <v>537</v>
      </c>
      <c r="E32" s="459"/>
      <c r="F32" s="459"/>
      <c r="G32" s="460"/>
      <c r="H32" s="220" t="s">
        <v>93</v>
      </c>
      <c r="I32" s="445" t="s">
        <v>538</v>
      </c>
      <c r="J32" s="425"/>
      <c r="K32" s="425"/>
      <c r="L32" s="427"/>
    </row>
    <row r="33" spans="1:12" ht="30.75" customHeight="1" thickBot="1" x14ac:dyDescent="0.3">
      <c r="A33" s="423"/>
      <c r="B33" s="407" t="s">
        <v>95</v>
      </c>
      <c r="C33" s="407"/>
      <c r="D33" s="446">
        <v>1273</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220"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2300-000000000000}"/>
    <hyperlink ref="D35" r:id="rId2" display="wcastro@ins.gov.co/svillarreal@ins.gov.co" xr:uid="{00000000-0004-0000-2300-000001000000}"/>
    <hyperlink ref="A1" location="Índice!A1" display="Volver" xr:uid="{00000000-0004-0000-23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L35"/>
  <sheetViews>
    <sheetView showGridLines="0" showWhiteSpace="0" view="pageBreakPreview" zoomScale="85" zoomScaleNormal="70" zoomScaleSheetLayoutView="85"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44644</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557</v>
      </c>
      <c r="C7" s="511"/>
      <c r="D7" s="511"/>
      <c r="E7" s="511"/>
      <c r="F7" s="5" t="s">
        <v>30</v>
      </c>
      <c r="G7" s="370" t="s">
        <v>289</v>
      </c>
      <c r="H7" s="371"/>
      <c r="I7" s="371"/>
      <c r="J7" s="371"/>
      <c r="K7" s="372"/>
      <c r="L7" s="6">
        <v>1</v>
      </c>
    </row>
    <row r="8" spans="1:12" ht="57" customHeight="1" thickBot="1" x14ac:dyDescent="0.3">
      <c r="A8" s="228" t="s">
        <v>32</v>
      </c>
      <c r="B8" s="373" t="s">
        <v>290</v>
      </c>
      <c r="C8" s="374"/>
      <c r="D8" s="374"/>
      <c r="E8" s="375"/>
      <c r="F8" s="373"/>
      <c r="G8" s="374"/>
      <c r="H8" s="375"/>
      <c r="I8" s="373"/>
      <c r="J8" s="374"/>
      <c r="K8" s="376"/>
      <c r="L8" s="6">
        <v>2</v>
      </c>
    </row>
    <row r="9" spans="1:12" ht="57.75" customHeight="1" thickBot="1" x14ac:dyDescent="0.3">
      <c r="A9" s="8" t="s">
        <v>34</v>
      </c>
      <c r="B9" s="512" t="s">
        <v>558</v>
      </c>
      <c r="C9" s="513"/>
      <c r="D9" s="513"/>
      <c r="E9" s="513"/>
      <c r="F9" s="513"/>
      <c r="G9" s="513"/>
      <c r="H9" s="513"/>
      <c r="I9" s="513"/>
      <c r="J9" s="513"/>
      <c r="K9" s="514"/>
      <c r="L9" s="6">
        <v>3</v>
      </c>
    </row>
    <row r="10" spans="1:12" ht="30" customHeight="1" thickBot="1" x14ac:dyDescent="0.3">
      <c r="A10" s="8" t="s">
        <v>36</v>
      </c>
      <c r="B10" s="380" t="s">
        <v>559</v>
      </c>
      <c r="C10" s="381"/>
      <c r="D10" s="381"/>
      <c r="E10" s="381"/>
      <c r="F10" s="228" t="s">
        <v>38</v>
      </c>
      <c r="G10" s="382" t="s">
        <v>560</v>
      </c>
      <c r="H10" s="383"/>
      <c r="I10" s="383"/>
      <c r="J10" s="383"/>
      <c r="K10" s="384"/>
      <c r="L10" s="6">
        <v>4</v>
      </c>
    </row>
    <row r="11" spans="1:12" ht="67.5" customHeight="1" thickBot="1" x14ac:dyDescent="0.3">
      <c r="A11" s="228" t="s">
        <v>40</v>
      </c>
      <c r="B11" s="373" t="s">
        <v>120</v>
      </c>
      <c r="C11" s="375"/>
      <c r="D11" s="228" t="s">
        <v>42</v>
      </c>
      <c r="E11" s="9" t="s">
        <v>561</v>
      </c>
      <c r="F11" s="9" t="s">
        <v>562</v>
      </c>
      <c r="G11" s="9" t="s">
        <v>45</v>
      </c>
      <c r="H11" s="9" t="s">
        <v>46</v>
      </c>
      <c r="I11" s="9" t="s">
        <v>47</v>
      </c>
      <c r="J11" s="9" t="s">
        <v>48</v>
      </c>
      <c r="K11" s="9"/>
      <c r="L11" s="6">
        <v>5</v>
      </c>
    </row>
    <row r="12" spans="1:12" ht="130.5" customHeight="1" thickBot="1" x14ac:dyDescent="0.3">
      <c r="A12" s="228" t="s">
        <v>49</v>
      </c>
      <c r="B12" s="515" t="s">
        <v>563</v>
      </c>
      <c r="C12" s="516"/>
      <c r="D12" s="516"/>
      <c r="E12" s="516"/>
      <c r="F12" s="516"/>
      <c r="G12" s="228" t="s">
        <v>51</v>
      </c>
      <c r="H12" s="515" t="s">
        <v>564</v>
      </c>
      <c r="I12" s="516"/>
      <c r="J12" s="516"/>
      <c r="K12" s="517"/>
      <c r="L12" s="6">
        <v>6</v>
      </c>
    </row>
    <row r="13" spans="1:12" ht="60" customHeight="1" thickBot="1" x14ac:dyDescent="0.3">
      <c r="A13" s="228" t="s">
        <v>52</v>
      </c>
      <c r="B13" s="515" t="s">
        <v>565</v>
      </c>
      <c r="C13" s="516"/>
      <c r="D13" s="516"/>
      <c r="E13" s="516"/>
      <c r="F13" s="516"/>
      <c r="G13" s="516"/>
      <c r="H13" s="516"/>
      <c r="I13" s="517"/>
      <c r="J13" s="228" t="s">
        <v>54</v>
      </c>
      <c r="K13" s="226" t="s">
        <v>108</v>
      </c>
      <c r="L13" s="229">
        <v>7</v>
      </c>
    </row>
    <row r="14" spans="1:12" ht="51.75" customHeight="1" thickBot="1" x14ac:dyDescent="0.3">
      <c r="A14" s="228" t="s">
        <v>56</v>
      </c>
      <c r="B14" s="388" t="s">
        <v>167</v>
      </c>
      <c r="C14" s="389"/>
      <c r="D14" s="228" t="s">
        <v>58</v>
      </c>
      <c r="E14" s="100" t="s">
        <v>157</v>
      </c>
      <c r="F14" s="228" t="s">
        <v>60</v>
      </c>
      <c r="G14" s="227">
        <v>10</v>
      </c>
      <c r="H14" s="228" t="s">
        <v>61</v>
      </c>
      <c r="I14" s="100">
        <v>99.4</v>
      </c>
      <c r="J14" s="228" t="s">
        <v>62</v>
      </c>
      <c r="K14" s="190">
        <v>2021</v>
      </c>
      <c r="L14" s="229">
        <v>8</v>
      </c>
    </row>
    <row r="15" spans="1:12" ht="45" customHeight="1" thickBot="1" x14ac:dyDescent="0.3">
      <c r="A15" s="16" t="s">
        <v>64</v>
      </c>
      <c r="B15" s="17" t="s">
        <v>65</v>
      </c>
      <c r="C15" s="102"/>
      <c r="D15" s="19"/>
      <c r="E15" s="19"/>
      <c r="F15" s="20" t="s">
        <v>66</v>
      </c>
      <c r="G15" s="21"/>
      <c r="H15" s="19"/>
      <c r="I15" s="19"/>
      <c r="J15" s="19"/>
      <c r="K15" s="22"/>
      <c r="L15" s="229">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Número de resoluciones elaboradas en término</v>
      </c>
      <c r="B17" s="398"/>
      <c r="C17" s="399"/>
      <c r="D17" s="400"/>
      <c r="E17" s="399"/>
      <c r="F17" s="400"/>
      <c r="G17" s="399"/>
      <c r="H17" s="400"/>
      <c r="I17" s="399"/>
      <c r="J17" s="400"/>
      <c r="K17" s="401"/>
      <c r="L17" s="395"/>
    </row>
    <row r="18" spans="1:12" ht="21.75" customHeight="1" x14ac:dyDescent="0.25">
      <c r="A18" s="397" t="str">
        <f>+F11</f>
        <v>Numero de conceptos técnos remitidos a la OAJ</v>
      </c>
      <c r="B18" s="398"/>
      <c r="C18" s="680"/>
      <c r="D18" s="681"/>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32">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17">
        <v>95</v>
      </c>
      <c r="D25" s="125"/>
      <c r="E25" s="103"/>
      <c r="F25" s="103"/>
      <c r="G25" s="103"/>
      <c r="H25" s="103"/>
      <c r="I25" s="32"/>
      <c r="J25" s="39"/>
      <c r="K25" s="34"/>
      <c r="L25" s="416"/>
    </row>
    <row r="26" spans="1:12" ht="15.75" customHeight="1" x14ac:dyDescent="0.25">
      <c r="A26" s="432"/>
      <c r="B26" s="40">
        <v>2</v>
      </c>
      <c r="C26" s="417"/>
      <c r="D26" s="123">
        <v>95</v>
      </c>
      <c r="E26" s="103">
        <v>94</v>
      </c>
      <c r="F26" s="123">
        <v>95</v>
      </c>
      <c r="G26" s="123">
        <v>99</v>
      </c>
      <c r="H26" s="123">
        <v>99</v>
      </c>
      <c r="I26" s="32"/>
      <c r="J26" s="39"/>
      <c r="K26" s="34"/>
      <c r="L26" s="416"/>
    </row>
    <row r="27" spans="1:12" ht="17.25" customHeight="1" x14ac:dyDescent="0.3">
      <c r="A27" s="432"/>
      <c r="B27" s="40">
        <v>3</v>
      </c>
      <c r="C27" s="417"/>
      <c r="D27" s="125"/>
      <c r="E27" s="103"/>
      <c r="F27" s="103"/>
      <c r="G27" s="103"/>
      <c r="H27" s="103"/>
      <c r="I27" s="42"/>
      <c r="J27" s="39"/>
      <c r="K27" s="34"/>
      <c r="L27" s="416"/>
    </row>
    <row r="28" spans="1:12" ht="16.5" customHeight="1" thickBot="1" x14ac:dyDescent="0.3">
      <c r="A28" s="433"/>
      <c r="B28" s="43">
        <v>4</v>
      </c>
      <c r="C28" s="418"/>
      <c r="D28" s="127">
        <v>95</v>
      </c>
      <c r="E28" s="103">
        <v>94</v>
      </c>
      <c r="F28" s="123">
        <v>95</v>
      </c>
      <c r="G28" s="123">
        <v>99</v>
      </c>
      <c r="H28" s="107">
        <v>99</v>
      </c>
      <c r="I28" s="47"/>
      <c r="J28" s="48"/>
      <c r="K28" s="49"/>
      <c r="L28" s="416"/>
    </row>
    <row r="29" spans="1:12" ht="53.25" customHeight="1" x14ac:dyDescent="0.25">
      <c r="A29" s="50" t="s">
        <v>84</v>
      </c>
      <c r="B29" s="542" t="s">
        <v>566</v>
      </c>
      <c r="C29" s="542"/>
      <c r="D29" s="542"/>
      <c r="E29" s="542"/>
      <c r="F29" s="542"/>
      <c r="G29" s="542"/>
      <c r="H29" s="542"/>
      <c r="I29" s="542"/>
      <c r="J29" s="542"/>
      <c r="K29" s="542"/>
      <c r="L29" s="51">
        <v>12</v>
      </c>
    </row>
    <row r="30" spans="1:12" ht="115.5" customHeight="1" thickBot="1" x14ac:dyDescent="0.3">
      <c r="A30" s="228" t="s">
        <v>86</v>
      </c>
      <c r="B30" s="420" t="s">
        <v>567</v>
      </c>
      <c r="C30" s="421"/>
      <c r="D30" s="421"/>
      <c r="E30" s="421"/>
      <c r="F30" s="421"/>
      <c r="G30" s="421"/>
      <c r="H30" s="421"/>
      <c r="I30" s="421"/>
      <c r="J30" s="421"/>
      <c r="K30" s="422"/>
      <c r="L30" s="230">
        <v>13</v>
      </c>
    </row>
    <row r="31" spans="1:12" ht="30.75" customHeight="1" x14ac:dyDescent="0.25">
      <c r="A31" s="423" t="s">
        <v>87</v>
      </c>
      <c r="B31" s="407" t="s">
        <v>88</v>
      </c>
      <c r="C31" s="407"/>
      <c r="D31" s="425" t="s">
        <v>568</v>
      </c>
      <c r="E31" s="425"/>
      <c r="F31" s="425"/>
      <c r="G31" s="425"/>
      <c r="H31" s="231" t="s">
        <v>90</v>
      </c>
      <c r="I31" s="425" t="s">
        <v>569</v>
      </c>
      <c r="J31" s="425"/>
      <c r="K31" s="425"/>
      <c r="L31" s="426">
        <v>14</v>
      </c>
    </row>
    <row r="32" spans="1:12" ht="36" customHeight="1" x14ac:dyDescent="0.25">
      <c r="A32" s="423"/>
      <c r="B32" s="429" t="s">
        <v>38</v>
      </c>
      <c r="C32" s="429"/>
      <c r="D32" s="458" t="s">
        <v>570</v>
      </c>
      <c r="E32" s="459"/>
      <c r="F32" s="459"/>
      <c r="G32" s="460"/>
      <c r="H32" s="231" t="s">
        <v>93</v>
      </c>
      <c r="I32" s="445" t="s">
        <v>571</v>
      </c>
      <c r="J32" s="425"/>
      <c r="K32" s="425"/>
      <c r="L32" s="427"/>
    </row>
    <row r="33" spans="1:12" ht="30.75" customHeight="1" thickBot="1" x14ac:dyDescent="0.3">
      <c r="A33" s="423"/>
      <c r="B33" s="407" t="s">
        <v>95</v>
      </c>
      <c r="C33" s="407"/>
      <c r="D33" s="446" t="s">
        <v>572</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231"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2400-000000000000}"/>
    <hyperlink ref="D35" r:id="rId2" display="wcastro@ins.gov.co/svillarreal@ins.gov.co" xr:uid="{00000000-0004-0000-2400-000001000000}"/>
    <hyperlink ref="A1" location="Índice!A1" display="Volver" xr:uid="{00000000-0004-0000-24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L35"/>
  <sheetViews>
    <sheetView showGridLines="0" showWhiteSpace="0" view="pageBreakPreview" zoomScale="110" zoomScaleNormal="70" zoomScaleSheetLayoutView="11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258"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682" t="s">
        <v>573</v>
      </c>
      <c r="C7" s="682"/>
      <c r="D7" s="682"/>
      <c r="E7" s="682"/>
      <c r="F7" s="259" t="s">
        <v>30</v>
      </c>
      <c r="G7" s="370" t="s">
        <v>574</v>
      </c>
      <c r="H7" s="371"/>
      <c r="I7" s="371"/>
      <c r="J7" s="371"/>
      <c r="K7" s="372"/>
      <c r="L7" s="6">
        <v>1</v>
      </c>
    </row>
    <row r="8" spans="1:12" ht="57" customHeight="1" thickBot="1" x14ac:dyDescent="0.3">
      <c r="A8" s="249" t="s">
        <v>32</v>
      </c>
      <c r="B8" s="373" t="s">
        <v>290</v>
      </c>
      <c r="C8" s="374"/>
      <c r="D8" s="374"/>
      <c r="E8" s="375"/>
      <c r="F8" s="373"/>
      <c r="G8" s="374"/>
      <c r="H8" s="375"/>
      <c r="I8" s="373"/>
      <c r="J8" s="374"/>
      <c r="K8" s="376"/>
      <c r="L8" s="6">
        <v>2</v>
      </c>
    </row>
    <row r="9" spans="1:12" ht="57.75" customHeight="1" thickBot="1" x14ac:dyDescent="0.3">
      <c r="A9" s="8" t="s">
        <v>34</v>
      </c>
      <c r="B9" s="512" t="s">
        <v>575</v>
      </c>
      <c r="C9" s="513"/>
      <c r="D9" s="513"/>
      <c r="E9" s="513"/>
      <c r="F9" s="513"/>
      <c r="G9" s="513"/>
      <c r="H9" s="513"/>
      <c r="I9" s="513"/>
      <c r="J9" s="513"/>
      <c r="K9" s="514"/>
      <c r="L9" s="6">
        <v>3</v>
      </c>
    </row>
    <row r="10" spans="1:12" ht="30" customHeight="1" thickBot="1" x14ac:dyDescent="0.3">
      <c r="A10" s="8" t="s">
        <v>36</v>
      </c>
      <c r="B10" s="380" t="s">
        <v>576</v>
      </c>
      <c r="C10" s="381"/>
      <c r="D10" s="381"/>
      <c r="E10" s="381"/>
      <c r="F10" s="249" t="s">
        <v>38</v>
      </c>
      <c r="G10" s="382" t="s">
        <v>577</v>
      </c>
      <c r="H10" s="383"/>
      <c r="I10" s="383"/>
      <c r="J10" s="383"/>
      <c r="K10" s="384"/>
      <c r="L10" s="6">
        <v>4</v>
      </c>
    </row>
    <row r="11" spans="1:12" ht="91.5" customHeight="1" thickBot="1" x14ac:dyDescent="0.3">
      <c r="A11" s="249" t="s">
        <v>40</v>
      </c>
      <c r="B11" s="373" t="s">
        <v>149</v>
      </c>
      <c r="C11" s="375"/>
      <c r="D11" s="249" t="s">
        <v>42</v>
      </c>
      <c r="E11" s="9" t="s">
        <v>578</v>
      </c>
      <c r="F11" s="9" t="s">
        <v>579</v>
      </c>
      <c r="G11" s="9"/>
      <c r="H11" s="9"/>
      <c r="I11" s="9"/>
      <c r="J11" s="9"/>
      <c r="K11" s="9"/>
      <c r="L11" s="6">
        <v>5</v>
      </c>
    </row>
    <row r="12" spans="1:12" ht="117" customHeight="1" thickBot="1" x14ac:dyDescent="0.3">
      <c r="A12" s="249" t="s">
        <v>49</v>
      </c>
      <c r="B12" s="683" t="s">
        <v>580</v>
      </c>
      <c r="C12" s="684"/>
      <c r="D12" s="684"/>
      <c r="E12" s="684"/>
      <c r="F12" s="684"/>
      <c r="G12" s="249" t="s">
        <v>51</v>
      </c>
      <c r="H12" s="683" t="s">
        <v>581</v>
      </c>
      <c r="I12" s="684"/>
      <c r="J12" s="684"/>
      <c r="K12" s="685"/>
      <c r="L12" s="6">
        <v>6</v>
      </c>
    </row>
    <row r="13" spans="1:12" ht="60" customHeight="1" thickBot="1" x14ac:dyDescent="0.3">
      <c r="A13" s="249" t="s">
        <v>52</v>
      </c>
      <c r="B13" s="683" t="s">
        <v>582</v>
      </c>
      <c r="C13" s="684"/>
      <c r="D13" s="684"/>
      <c r="E13" s="684"/>
      <c r="F13" s="684"/>
      <c r="G13" s="684"/>
      <c r="H13" s="684"/>
      <c r="I13" s="685"/>
      <c r="J13" s="249" t="s">
        <v>54</v>
      </c>
      <c r="K13" s="260" t="s">
        <v>108</v>
      </c>
      <c r="L13" s="245">
        <v>7</v>
      </c>
    </row>
    <row r="14" spans="1:12" ht="51.75" customHeight="1" thickBot="1" x14ac:dyDescent="0.3">
      <c r="A14" s="249" t="s">
        <v>56</v>
      </c>
      <c r="B14" s="388" t="s">
        <v>156</v>
      </c>
      <c r="C14" s="389"/>
      <c r="D14" s="249" t="s">
        <v>58</v>
      </c>
      <c r="E14" s="100" t="s">
        <v>168</v>
      </c>
      <c r="F14" s="249" t="s">
        <v>60</v>
      </c>
      <c r="G14" s="250"/>
      <c r="H14" s="249" t="s">
        <v>61</v>
      </c>
      <c r="I14" s="239">
        <v>0.56000000000000005</v>
      </c>
      <c r="J14" s="249" t="s">
        <v>62</v>
      </c>
      <c r="K14" s="261" t="s">
        <v>583</v>
      </c>
      <c r="L14" s="245">
        <v>8</v>
      </c>
    </row>
    <row r="15" spans="1:12" ht="45" customHeight="1" thickBot="1" x14ac:dyDescent="0.3">
      <c r="A15" s="16" t="s">
        <v>64</v>
      </c>
      <c r="B15" s="262" t="s">
        <v>65</v>
      </c>
      <c r="C15" s="263">
        <v>2021</v>
      </c>
      <c r="D15" s="264"/>
      <c r="E15" s="264"/>
      <c r="F15" s="265" t="s">
        <v>66</v>
      </c>
      <c r="G15" s="266">
        <v>2021</v>
      </c>
      <c r="H15" s="264"/>
      <c r="I15" s="264"/>
      <c r="J15" s="264"/>
      <c r="K15" s="267"/>
      <c r="L15" s="245">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Sumatoria de avance en los dominios</v>
      </c>
      <c r="B17" s="398"/>
      <c r="C17" s="399"/>
      <c r="D17" s="400"/>
      <c r="E17" s="399"/>
      <c r="F17" s="400"/>
      <c r="G17" s="399"/>
      <c r="H17" s="400"/>
      <c r="I17" s="399"/>
      <c r="J17" s="400"/>
      <c r="K17" s="401"/>
      <c r="L17" s="395"/>
    </row>
    <row r="18" spans="1:12" ht="21.75" customHeight="1" x14ac:dyDescent="0.25">
      <c r="A18" s="397" t="str">
        <f>+F11</f>
        <v>Cantidad de dominios</v>
      </c>
      <c r="B18" s="398"/>
      <c r="C18" s="399"/>
      <c r="D18" s="400"/>
      <c r="E18" s="399"/>
      <c r="F18" s="400"/>
      <c r="G18" s="399"/>
      <c r="H18" s="400"/>
      <c r="I18" s="399"/>
      <c r="J18" s="400"/>
      <c r="K18" s="402"/>
      <c r="L18" s="395"/>
    </row>
    <row r="19" spans="1:12" ht="21.75" customHeight="1" x14ac:dyDescent="0.25">
      <c r="A19" s="397">
        <f>+G11</f>
        <v>0</v>
      </c>
      <c r="B19" s="398"/>
      <c r="C19" s="399"/>
      <c r="D19" s="400"/>
      <c r="E19" s="399"/>
      <c r="F19" s="400"/>
      <c r="G19" s="399"/>
      <c r="H19" s="400"/>
      <c r="I19" s="399"/>
      <c r="J19" s="400"/>
      <c r="K19" s="402"/>
      <c r="L19" s="395"/>
    </row>
    <row r="20" spans="1:12" ht="21.75" customHeight="1" x14ac:dyDescent="0.25">
      <c r="A20" s="397">
        <f>+H11</f>
        <v>0</v>
      </c>
      <c r="B20" s="398"/>
      <c r="C20" s="399"/>
      <c r="D20" s="400"/>
      <c r="E20" s="399"/>
      <c r="F20" s="400"/>
      <c r="G20" s="399"/>
      <c r="H20" s="400"/>
      <c r="I20" s="399"/>
      <c r="J20" s="400"/>
      <c r="K20" s="402"/>
      <c r="L20" s="395"/>
    </row>
    <row r="21" spans="1:12" ht="21.75" customHeight="1" x14ac:dyDescent="0.25">
      <c r="A21" s="397">
        <f>+I11</f>
        <v>0</v>
      </c>
      <c r="B21" s="398"/>
      <c r="C21" s="399"/>
      <c r="D21" s="400"/>
      <c r="E21" s="399"/>
      <c r="F21" s="400"/>
      <c r="G21" s="399"/>
      <c r="H21" s="400"/>
      <c r="I21" s="399"/>
      <c r="J21" s="400"/>
      <c r="K21" s="402"/>
      <c r="L21" s="395"/>
    </row>
    <row r="22" spans="1:12" ht="21.75" customHeight="1" thickBot="1" x14ac:dyDescent="0.3">
      <c r="A22" s="397">
        <f>+J11</f>
        <v>0</v>
      </c>
      <c r="B22" s="398"/>
      <c r="C22" s="403"/>
      <c r="D22" s="404"/>
      <c r="E22" s="403"/>
      <c r="F22" s="404"/>
      <c r="G22" s="403"/>
      <c r="H22" s="404"/>
      <c r="I22" s="403"/>
      <c r="J22" s="404"/>
      <c r="K22" s="402"/>
      <c r="L22" s="396"/>
    </row>
    <row r="23" spans="1:12" ht="18" customHeight="1" x14ac:dyDescent="0.25">
      <c r="A23" s="430" t="s">
        <v>73</v>
      </c>
      <c r="B23" s="248" t="s">
        <v>74</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686">
        <v>65</v>
      </c>
      <c r="D25" s="123"/>
      <c r="E25" s="38"/>
      <c r="F25" s="38"/>
      <c r="G25" s="38"/>
      <c r="H25" s="103"/>
      <c r="I25" s="32"/>
      <c r="J25" s="39"/>
      <c r="K25" s="34"/>
      <c r="L25" s="416"/>
    </row>
    <row r="26" spans="1:12" ht="15.75" customHeight="1" x14ac:dyDescent="0.25">
      <c r="A26" s="432"/>
      <c r="B26" s="40">
        <v>2</v>
      </c>
      <c r="C26" s="686"/>
      <c r="D26" s="125"/>
      <c r="E26" s="38"/>
      <c r="F26" s="38"/>
      <c r="G26" s="38"/>
      <c r="H26" s="103"/>
      <c r="I26" s="32"/>
      <c r="J26" s="39"/>
      <c r="K26" s="34"/>
      <c r="L26" s="416"/>
    </row>
    <row r="27" spans="1:12" ht="17.25" customHeight="1" x14ac:dyDescent="0.3">
      <c r="A27" s="432"/>
      <c r="B27" s="40">
        <v>3</v>
      </c>
      <c r="C27" s="686"/>
      <c r="D27" s="125"/>
      <c r="E27" s="38"/>
      <c r="F27" s="38"/>
      <c r="G27" s="38"/>
      <c r="H27" s="103"/>
      <c r="I27" s="42"/>
      <c r="J27" s="39"/>
      <c r="K27" s="34"/>
      <c r="L27" s="416"/>
    </row>
    <row r="28" spans="1:12" ht="16.5" customHeight="1" thickBot="1" x14ac:dyDescent="0.3">
      <c r="A28" s="433"/>
      <c r="B28" s="43">
        <v>4</v>
      </c>
      <c r="C28" s="687"/>
      <c r="D28" s="127">
        <v>65</v>
      </c>
      <c r="E28" s="38" t="s">
        <v>584</v>
      </c>
      <c r="F28" s="38">
        <v>65</v>
      </c>
      <c r="G28" s="38" t="s">
        <v>585</v>
      </c>
      <c r="H28" s="107"/>
      <c r="I28" s="47"/>
      <c r="J28" s="48"/>
      <c r="K28" s="49"/>
      <c r="L28" s="416"/>
    </row>
    <row r="29" spans="1:12" ht="53.25" customHeight="1" x14ac:dyDescent="0.25">
      <c r="A29" s="50" t="s">
        <v>84</v>
      </c>
      <c r="B29" s="688" t="s">
        <v>586</v>
      </c>
      <c r="C29" s="688"/>
      <c r="D29" s="688"/>
      <c r="E29" s="688"/>
      <c r="F29" s="688"/>
      <c r="G29" s="688"/>
      <c r="H29" s="688"/>
      <c r="I29" s="688"/>
      <c r="J29" s="688"/>
      <c r="K29" s="688"/>
      <c r="L29" s="51">
        <v>12</v>
      </c>
    </row>
    <row r="30" spans="1:12" ht="115.5" customHeight="1" thickBot="1" x14ac:dyDescent="0.3">
      <c r="A30" s="249" t="s">
        <v>86</v>
      </c>
      <c r="B30" s="689"/>
      <c r="C30" s="690"/>
      <c r="D30" s="690"/>
      <c r="E30" s="690"/>
      <c r="F30" s="690"/>
      <c r="G30" s="690"/>
      <c r="H30" s="690"/>
      <c r="I30" s="690"/>
      <c r="J30" s="690"/>
      <c r="K30" s="691"/>
      <c r="L30" s="246">
        <v>13</v>
      </c>
    </row>
    <row r="31" spans="1:12" ht="30.75" customHeight="1" x14ac:dyDescent="0.25">
      <c r="A31" s="423" t="s">
        <v>87</v>
      </c>
      <c r="B31" s="407" t="s">
        <v>88</v>
      </c>
      <c r="C31" s="407"/>
      <c r="D31" s="425" t="s">
        <v>587</v>
      </c>
      <c r="E31" s="425"/>
      <c r="F31" s="425"/>
      <c r="G31" s="425"/>
      <c r="H31" s="247" t="s">
        <v>90</v>
      </c>
      <c r="I31" s="425" t="s">
        <v>588</v>
      </c>
      <c r="J31" s="425"/>
      <c r="K31" s="425"/>
      <c r="L31" s="426">
        <v>14</v>
      </c>
    </row>
    <row r="32" spans="1:12" ht="36" customHeight="1" x14ac:dyDescent="0.25">
      <c r="A32" s="423"/>
      <c r="B32" s="429" t="s">
        <v>38</v>
      </c>
      <c r="C32" s="429"/>
      <c r="D32" s="458" t="s">
        <v>589</v>
      </c>
      <c r="E32" s="459"/>
      <c r="F32" s="459"/>
      <c r="G32" s="460"/>
      <c r="H32" s="247" t="s">
        <v>93</v>
      </c>
      <c r="I32" s="693" t="s">
        <v>590</v>
      </c>
      <c r="J32" s="425"/>
      <c r="K32" s="425"/>
      <c r="L32" s="427"/>
    </row>
    <row r="33" spans="1:12" ht="30.75" customHeight="1" thickBot="1" x14ac:dyDescent="0.3">
      <c r="A33" s="423"/>
      <c r="B33" s="407" t="s">
        <v>95</v>
      </c>
      <c r="C33" s="407"/>
      <c r="D33" s="446" t="s">
        <v>591</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247" t="s">
        <v>90</v>
      </c>
      <c r="I34" s="408" t="s">
        <v>134</v>
      </c>
      <c r="J34" s="409"/>
      <c r="K34" s="410"/>
      <c r="L34" s="426">
        <v>15</v>
      </c>
    </row>
    <row r="35" spans="1:12" ht="30.75" customHeight="1" thickBot="1" x14ac:dyDescent="0.3">
      <c r="A35" s="406"/>
      <c r="B35" s="437" t="s">
        <v>93</v>
      </c>
      <c r="C35" s="437"/>
      <c r="D35" s="692"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D35" r:id="rId1" display="wcastro@ins.gov.co/svillarreal@ins.gov.co" xr:uid="{00000000-0004-0000-2500-000000000000}"/>
    <hyperlink ref="A1" location="Índice!A1" display="volver" xr:uid="{00000000-0004-0000-2500-000001000000}"/>
    <hyperlink ref="I32" r:id="rId2" xr:uid="{00000000-0004-0000-25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L35"/>
  <sheetViews>
    <sheetView showGridLines="0" showWhiteSpace="0" view="pageBreakPreview" zoomScale="85" zoomScaleNormal="70" zoomScaleSheetLayoutView="85"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258"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682" t="s">
        <v>592</v>
      </c>
      <c r="C7" s="682"/>
      <c r="D7" s="682"/>
      <c r="E7" s="682"/>
      <c r="F7" s="259" t="s">
        <v>30</v>
      </c>
      <c r="G7" s="370" t="s">
        <v>289</v>
      </c>
      <c r="H7" s="371"/>
      <c r="I7" s="371"/>
      <c r="J7" s="371"/>
      <c r="K7" s="372"/>
      <c r="L7" s="6">
        <v>1</v>
      </c>
    </row>
    <row r="8" spans="1:12" ht="57" customHeight="1" thickBot="1" x14ac:dyDescent="0.3">
      <c r="A8" s="249" t="s">
        <v>32</v>
      </c>
      <c r="B8" s="373" t="s">
        <v>290</v>
      </c>
      <c r="C8" s="374"/>
      <c r="D8" s="374"/>
      <c r="E8" s="375"/>
      <c r="F8" s="373"/>
      <c r="G8" s="374"/>
      <c r="H8" s="375"/>
      <c r="I8" s="373"/>
      <c r="J8" s="374"/>
      <c r="K8" s="376"/>
      <c r="L8" s="6">
        <v>2</v>
      </c>
    </row>
    <row r="9" spans="1:12" ht="57.75" customHeight="1" thickBot="1" x14ac:dyDescent="0.3">
      <c r="A9" s="8" t="s">
        <v>34</v>
      </c>
      <c r="B9" s="512" t="s">
        <v>593</v>
      </c>
      <c r="C9" s="513"/>
      <c r="D9" s="513"/>
      <c r="E9" s="513"/>
      <c r="F9" s="513"/>
      <c r="G9" s="513"/>
      <c r="H9" s="513"/>
      <c r="I9" s="513"/>
      <c r="J9" s="513"/>
      <c r="K9" s="514"/>
      <c r="L9" s="6">
        <v>3</v>
      </c>
    </row>
    <row r="10" spans="1:12" ht="30" customHeight="1" thickBot="1" x14ac:dyDescent="0.3">
      <c r="A10" s="8" t="s">
        <v>36</v>
      </c>
      <c r="B10" s="380" t="s">
        <v>576</v>
      </c>
      <c r="C10" s="381"/>
      <c r="D10" s="381"/>
      <c r="E10" s="381"/>
      <c r="F10" s="249" t="s">
        <v>38</v>
      </c>
      <c r="G10" s="382" t="s">
        <v>577</v>
      </c>
      <c r="H10" s="383"/>
      <c r="I10" s="383"/>
      <c r="J10" s="383"/>
      <c r="K10" s="384"/>
      <c r="L10" s="6">
        <v>4</v>
      </c>
    </row>
    <row r="11" spans="1:12" ht="117.75" customHeight="1" thickBot="1" x14ac:dyDescent="0.3">
      <c r="A11" s="249" t="s">
        <v>40</v>
      </c>
      <c r="B11" s="373" t="s">
        <v>149</v>
      </c>
      <c r="C11" s="375"/>
      <c r="D11" s="249" t="s">
        <v>42</v>
      </c>
      <c r="E11" s="9" t="s">
        <v>594</v>
      </c>
      <c r="F11" s="9" t="s">
        <v>595</v>
      </c>
      <c r="G11" s="9" t="s">
        <v>45</v>
      </c>
      <c r="H11" s="9" t="s">
        <v>46</v>
      </c>
      <c r="I11" s="9" t="s">
        <v>47</v>
      </c>
      <c r="J11" s="9" t="s">
        <v>48</v>
      </c>
      <c r="K11" s="9"/>
      <c r="L11" s="6">
        <v>5</v>
      </c>
    </row>
    <row r="12" spans="1:12" ht="117" customHeight="1" thickBot="1" x14ac:dyDescent="0.3">
      <c r="A12" s="249" t="s">
        <v>49</v>
      </c>
      <c r="B12" s="683" t="s">
        <v>596</v>
      </c>
      <c r="C12" s="684"/>
      <c r="D12" s="684"/>
      <c r="E12" s="684"/>
      <c r="F12" s="684"/>
      <c r="G12" s="249" t="s">
        <v>51</v>
      </c>
      <c r="H12" s="683" t="s">
        <v>597</v>
      </c>
      <c r="I12" s="684"/>
      <c r="J12" s="684"/>
      <c r="K12" s="685"/>
      <c r="L12" s="6">
        <v>6</v>
      </c>
    </row>
    <row r="13" spans="1:12" ht="60" customHeight="1" thickBot="1" x14ac:dyDescent="0.3">
      <c r="A13" s="249" t="s">
        <v>52</v>
      </c>
      <c r="B13" s="683" t="s">
        <v>598</v>
      </c>
      <c r="C13" s="684"/>
      <c r="D13" s="684"/>
      <c r="E13" s="684"/>
      <c r="F13" s="684"/>
      <c r="G13" s="684"/>
      <c r="H13" s="684"/>
      <c r="I13" s="685"/>
      <c r="J13" s="249" t="s">
        <v>54</v>
      </c>
      <c r="K13" s="260" t="s">
        <v>108</v>
      </c>
      <c r="L13" s="245">
        <v>7</v>
      </c>
    </row>
    <row r="14" spans="1:12" ht="51.75" customHeight="1" thickBot="1" x14ac:dyDescent="0.3">
      <c r="A14" s="249" t="s">
        <v>56</v>
      </c>
      <c r="B14" s="388" t="s">
        <v>167</v>
      </c>
      <c r="C14" s="389"/>
      <c r="D14" s="249" t="s">
        <v>58</v>
      </c>
      <c r="E14" s="100" t="s">
        <v>299</v>
      </c>
      <c r="F14" s="249" t="s">
        <v>60</v>
      </c>
      <c r="G14" s="250"/>
      <c r="H14" s="249" t="s">
        <v>61</v>
      </c>
      <c r="I14" s="268" t="s">
        <v>599</v>
      </c>
      <c r="J14" s="249" t="s">
        <v>62</v>
      </c>
      <c r="K14" s="269">
        <v>44531</v>
      </c>
      <c r="L14" s="245">
        <v>8</v>
      </c>
    </row>
    <row r="15" spans="1:12" ht="45" customHeight="1" thickBot="1" x14ac:dyDescent="0.3">
      <c r="A15" s="16" t="s">
        <v>64</v>
      </c>
      <c r="B15" s="262" t="s">
        <v>65</v>
      </c>
      <c r="C15" s="263">
        <v>2021</v>
      </c>
      <c r="D15" s="264"/>
      <c r="E15" s="264"/>
      <c r="F15" s="265" t="s">
        <v>66</v>
      </c>
      <c r="G15" s="266">
        <v>2021</v>
      </c>
      <c r="H15" s="264"/>
      <c r="I15" s="264"/>
      <c r="J15" s="264"/>
      <c r="K15" s="267"/>
      <c r="L15" s="245">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 de Incidentes Significativos que generaron pérdida para la entidad</v>
      </c>
      <c r="B17" s="398"/>
      <c r="C17" s="399"/>
      <c r="D17" s="400"/>
      <c r="E17" s="399"/>
      <c r="F17" s="400"/>
      <c r="G17" s="399"/>
      <c r="H17" s="400"/>
      <c r="I17" s="399"/>
      <c r="J17" s="400"/>
      <c r="K17" s="401"/>
      <c r="L17" s="395"/>
    </row>
    <row r="18" spans="1:12" ht="21.75" customHeight="1" x14ac:dyDescent="0.25">
      <c r="A18" s="397" t="str">
        <f>+F11</f>
        <v>#  Incidentes Totales</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8" t="s">
        <v>74</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thickBot="1" x14ac:dyDescent="0.3">
      <c r="A25" s="432"/>
      <c r="B25" s="35">
        <v>1</v>
      </c>
      <c r="C25" s="694">
        <v>3</v>
      </c>
      <c r="D25" s="270"/>
      <c r="E25" s="270"/>
      <c r="F25" s="270"/>
      <c r="G25" s="270"/>
      <c r="H25" s="103"/>
      <c r="I25" s="32"/>
      <c r="J25" s="39"/>
      <c r="K25" s="34"/>
      <c r="L25" s="416"/>
    </row>
    <row r="26" spans="1:12" ht="15.75" customHeight="1" thickBot="1" x14ac:dyDescent="0.3">
      <c r="A26" s="432"/>
      <c r="B26" s="40">
        <v>2</v>
      </c>
      <c r="C26" s="695"/>
      <c r="D26" s="270">
        <v>5</v>
      </c>
      <c r="E26" s="270" t="s">
        <v>600</v>
      </c>
      <c r="F26" s="270">
        <v>5</v>
      </c>
      <c r="G26" s="270">
        <v>0</v>
      </c>
      <c r="H26" s="103"/>
      <c r="I26" s="32"/>
      <c r="J26" s="39"/>
      <c r="K26" s="34"/>
      <c r="L26" s="416"/>
    </row>
    <row r="27" spans="1:12" ht="17.25" customHeight="1" thickBot="1" x14ac:dyDescent="0.35">
      <c r="A27" s="432"/>
      <c r="B27" s="40">
        <v>3</v>
      </c>
      <c r="C27" s="695"/>
      <c r="D27" s="270"/>
      <c r="E27" s="270"/>
      <c r="F27" s="270"/>
      <c r="G27" s="270"/>
      <c r="H27" s="103"/>
      <c r="I27" s="42"/>
      <c r="J27" s="39"/>
      <c r="K27" s="34"/>
      <c r="L27" s="416"/>
    </row>
    <row r="28" spans="1:12" ht="16.5" customHeight="1" thickBot="1" x14ac:dyDescent="0.3">
      <c r="A28" s="433"/>
      <c r="B28" s="43">
        <v>4</v>
      </c>
      <c r="C28" s="696"/>
      <c r="D28" s="270">
        <v>3</v>
      </c>
      <c r="E28" s="270" t="s">
        <v>601</v>
      </c>
      <c r="F28" s="270">
        <v>3</v>
      </c>
      <c r="G28" s="270" t="s">
        <v>602</v>
      </c>
      <c r="H28" s="107"/>
      <c r="I28" s="47"/>
      <c r="J28" s="48"/>
      <c r="K28" s="49"/>
      <c r="L28" s="416"/>
    </row>
    <row r="29" spans="1:12" ht="53.25" customHeight="1" x14ac:dyDescent="0.25">
      <c r="A29" s="50" t="s">
        <v>84</v>
      </c>
      <c r="B29" s="688" t="s">
        <v>603</v>
      </c>
      <c r="C29" s="688"/>
      <c r="D29" s="688"/>
      <c r="E29" s="688"/>
      <c r="F29" s="688"/>
      <c r="G29" s="688"/>
      <c r="H29" s="688"/>
      <c r="I29" s="688"/>
      <c r="J29" s="688"/>
      <c r="K29" s="688"/>
      <c r="L29" s="51">
        <v>12</v>
      </c>
    </row>
    <row r="30" spans="1:12" ht="115.5" customHeight="1" thickBot="1" x14ac:dyDescent="0.3">
      <c r="A30" s="249" t="s">
        <v>86</v>
      </c>
      <c r="B30" s="689" t="s">
        <v>604</v>
      </c>
      <c r="C30" s="690"/>
      <c r="D30" s="690"/>
      <c r="E30" s="690"/>
      <c r="F30" s="690"/>
      <c r="G30" s="690"/>
      <c r="H30" s="690"/>
      <c r="I30" s="690"/>
      <c r="J30" s="690"/>
      <c r="K30" s="691"/>
      <c r="L30" s="246">
        <v>13</v>
      </c>
    </row>
    <row r="31" spans="1:12" ht="30.75" customHeight="1" x14ac:dyDescent="0.25">
      <c r="A31" s="423" t="s">
        <v>87</v>
      </c>
      <c r="B31" s="407" t="s">
        <v>88</v>
      </c>
      <c r="C31" s="407"/>
      <c r="D31" s="425" t="s">
        <v>587</v>
      </c>
      <c r="E31" s="425"/>
      <c r="F31" s="425"/>
      <c r="G31" s="425"/>
      <c r="H31" s="247" t="s">
        <v>90</v>
      </c>
      <c r="I31" s="425" t="s">
        <v>588</v>
      </c>
      <c r="J31" s="425"/>
      <c r="K31" s="425"/>
      <c r="L31" s="426">
        <v>14</v>
      </c>
    </row>
    <row r="32" spans="1:12" ht="36" customHeight="1" x14ac:dyDescent="0.25">
      <c r="A32" s="423"/>
      <c r="B32" s="429" t="s">
        <v>38</v>
      </c>
      <c r="C32" s="429"/>
      <c r="D32" s="458" t="s">
        <v>589</v>
      </c>
      <c r="E32" s="459"/>
      <c r="F32" s="459"/>
      <c r="G32" s="460"/>
      <c r="H32" s="247" t="s">
        <v>93</v>
      </c>
      <c r="I32" s="693" t="s">
        <v>590</v>
      </c>
      <c r="J32" s="425"/>
      <c r="K32" s="425"/>
      <c r="L32" s="427"/>
    </row>
    <row r="33" spans="1:12" ht="30.75" customHeight="1" thickBot="1" x14ac:dyDescent="0.3">
      <c r="A33" s="423"/>
      <c r="B33" s="407" t="s">
        <v>95</v>
      </c>
      <c r="C33" s="407"/>
      <c r="D33" s="446" t="s">
        <v>591</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247" t="s">
        <v>90</v>
      </c>
      <c r="I34" s="408" t="s">
        <v>134</v>
      </c>
      <c r="J34" s="409"/>
      <c r="K34" s="410"/>
      <c r="L34" s="426">
        <v>15</v>
      </c>
    </row>
    <row r="35" spans="1:12" ht="30.75" customHeight="1" thickBot="1" x14ac:dyDescent="0.3">
      <c r="A35" s="406"/>
      <c r="B35" s="437" t="s">
        <v>93</v>
      </c>
      <c r="C35" s="437"/>
      <c r="D35" s="692"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D35" r:id="rId1" display="wcastro@ins.gov.co/svillarreal@ins.gov.co" xr:uid="{00000000-0004-0000-2600-000000000000}"/>
    <hyperlink ref="A1" location="Índice!A1" display="volver" xr:uid="{00000000-0004-0000-2600-000001000000}"/>
    <hyperlink ref="I32" r:id="rId2" xr:uid="{00000000-0004-0000-26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5"/>
  <sheetViews>
    <sheetView showGridLines="0" showWhiteSpace="0" zoomScale="110" zoomScaleNormal="110" zoomScaleSheetLayoutView="93" workbookViewId="0"/>
  </sheetViews>
  <sheetFormatPr baseColWidth="10" defaultColWidth="11"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461" t="s">
        <v>114</v>
      </c>
      <c r="C7" s="461"/>
      <c r="D7" s="461"/>
      <c r="E7" s="461"/>
      <c r="F7" s="5" t="s">
        <v>30</v>
      </c>
      <c r="G7" s="462" t="s">
        <v>115</v>
      </c>
      <c r="H7" s="463"/>
      <c r="I7" s="463"/>
      <c r="J7" s="463"/>
      <c r="K7" s="464"/>
      <c r="L7" s="6">
        <v>1</v>
      </c>
    </row>
    <row r="8" spans="1:12" ht="57" customHeight="1" thickBot="1" x14ac:dyDescent="0.3">
      <c r="A8" s="7" t="s">
        <v>32</v>
      </c>
      <c r="B8" s="465" t="s">
        <v>116</v>
      </c>
      <c r="C8" s="466"/>
      <c r="D8" s="466"/>
      <c r="E8" s="467"/>
      <c r="F8" s="465"/>
      <c r="G8" s="466"/>
      <c r="H8" s="467"/>
      <c r="I8" s="465"/>
      <c r="J8" s="466"/>
      <c r="K8" s="468"/>
      <c r="L8" s="6">
        <v>2</v>
      </c>
    </row>
    <row r="9" spans="1:12" ht="57.75" customHeight="1" thickBot="1" x14ac:dyDescent="0.3">
      <c r="A9" s="8" t="s">
        <v>34</v>
      </c>
      <c r="B9" s="469" t="s">
        <v>117</v>
      </c>
      <c r="C9" s="470"/>
      <c r="D9" s="470"/>
      <c r="E9" s="470"/>
      <c r="F9" s="470"/>
      <c r="G9" s="470"/>
      <c r="H9" s="470"/>
      <c r="I9" s="470"/>
      <c r="J9" s="470"/>
      <c r="K9" s="471"/>
      <c r="L9" s="6">
        <v>3</v>
      </c>
    </row>
    <row r="10" spans="1:12" ht="30" customHeight="1" thickBot="1" x14ac:dyDescent="0.3">
      <c r="A10" s="8" t="s">
        <v>36</v>
      </c>
      <c r="B10" s="472" t="s">
        <v>118</v>
      </c>
      <c r="C10" s="473"/>
      <c r="D10" s="473"/>
      <c r="E10" s="473"/>
      <c r="F10" s="7" t="s">
        <v>38</v>
      </c>
      <c r="G10" s="474" t="s">
        <v>119</v>
      </c>
      <c r="H10" s="475"/>
      <c r="I10" s="475"/>
      <c r="J10" s="475"/>
      <c r="K10" s="476"/>
      <c r="L10" s="6">
        <v>4</v>
      </c>
    </row>
    <row r="11" spans="1:12" ht="67.5" customHeight="1" thickBot="1" x14ac:dyDescent="0.3">
      <c r="A11" s="7" t="s">
        <v>40</v>
      </c>
      <c r="B11" s="465" t="s">
        <v>120</v>
      </c>
      <c r="C11" s="467"/>
      <c r="D11" s="7" t="s">
        <v>42</v>
      </c>
      <c r="E11" s="66" t="s">
        <v>121</v>
      </c>
      <c r="F11" s="66" t="s">
        <v>44</v>
      </c>
      <c r="G11" s="66" t="s">
        <v>45</v>
      </c>
      <c r="H11" s="66" t="s">
        <v>46</v>
      </c>
      <c r="I11" s="66" t="s">
        <v>47</v>
      </c>
      <c r="J11" s="66" t="s">
        <v>48</v>
      </c>
      <c r="K11" s="66"/>
      <c r="L11" s="6">
        <v>5</v>
      </c>
    </row>
    <row r="12" spans="1:12" ht="156.75" customHeight="1" thickBot="1" x14ac:dyDescent="0.3">
      <c r="A12" s="7" t="s">
        <v>49</v>
      </c>
      <c r="B12" s="477" t="s">
        <v>122</v>
      </c>
      <c r="C12" s="478"/>
      <c r="D12" s="478"/>
      <c r="E12" s="478"/>
      <c r="F12" s="478"/>
      <c r="G12" s="7" t="s">
        <v>51</v>
      </c>
      <c r="H12" s="477" t="s">
        <v>123</v>
      </c>
      <c r="I12" s="478"/>
      <c r="J12" s="478"/>
      <c r="K12" s="479"/>
      <c r="L12" s="6">
        <v>6</v>
      </c>
    </row>
    <row r="13" spans="1:12" ht="60" customHeight="1" thickBot="1" x14ac:dyDescent="0.3">
      <c r="A13" s="7" t="s">
        <v>52</v>
      </c>
      <c r="B13" s="477" t="s">
        <v>124</v>
      </c>
      <c r="C13" s="478"/>
      <c r="D13" s="478"/>
      <c r="E13" s="478"/>
      <c r="F13" s="478"/>
      <c r="G13" s="478"/>
      <c r="H13" s="478"/>
      <c r="I13" s="479"/>
      <c r="J13" s="7" t="s">
        <v>54</v>
      </c>
      <c r="K13" s="67" t="s">
        <v>125</v>
      </c>
      <c r="L13" s="11">
        <v>7</v>
      </c>
    </row>
    <row r="14" spans="1:12" ht="51.75" customHeight="1" thickBot="1" x14ac:dyDescent="0.3">
      <c r="A14" s="7" t="s">
        <v>56</v>
      </c>
      <c r="B14" s="480" t="s">
        <v>57</v>
      </c>
      <c r="C14" s="481"/>
      <c r="D14" s="7" t="s">
        <v>58</v>
      </c>
      <c r="E14" s="68" t="s">
        <v>126</v>
      </c>
      <c r="F14" s="7" t="s">
        <v>60</v>
      </c>
      <c r="G14" s="69">
        <v>20</v>
      </c>
      <c r="H14" s="7" t="s">
        <v>61</v>
      </c>
      <c r="I14" s="69">
        <v>395</v>
      </c>
      <c r="J14" s="7" t="s">
        <v>62</v>
      </c>
      <c r="K14" s="68">
        <v>2021</v>
      </c>
      <c r="L14" s="11">
        <v>8</v>
      </c>
    </row>
    <row r="15" spans="1:12" ht="45" customHeight="1" thickBot="1" x14ac:dyDescent="0.3">
      <c r="A15" s="16" t="s">
        <v>64</v>
      </c>
      <c r="B15" s="17" t="s">
        <v>65</v>
      </c>
      <c r="C15" s="70">
        <v>39814</v>
      </c>
      <c r="D15" s="19"/>
      <c r="E15" s="19"/>
      <c r="F15" s="20" t="s">
        <v>66</v>
      </c>
      <c r="G15" s="71">
        <v>44561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Sumatoria de  productos de nuevo conocimiento generados en el período de evaluación</v>
      </c>
      <c r="B17" s="398"/>
      <c r="C17" s="482"/>
      <c r="D17" s="483"/>
      <c r="E17" s="482"/>
      <c r="F17" s="483"/>
      <c r="G17" s="482"/>
      <c r="H17" s="483"/>
      <c r="I17" s="482"/>
      <c r="J17" s="483"/>
      <c r="K17" s="484"/>
      <c r="L17" s="395"/>
    </row>
    <row r="18" spans="1:12" ht="21.75" customHeight="1" x14ac:dyDescent="0.25">
      <c r="A18" s="397" t="str">
        <f>+F11</f>
        <v>Variable 2</v>
      </c>
      <c r="B18" s="398"/>
      <c r="C18" s="482"/>
      <c r="D18" s="483"/>
      <c r="E18" s="482"/>
      <c r="F18" s="483"/>
      <c r="G18" s="482"/>
      <c r="H18" s="483"/>
      <c r="I18" s="482"/>
      <c r="J18" s="483"/>
      <c r="K18" s="485"/>
      <c r="L18" s="395"/>
    </row>
    <row r="19" spans="1:12" ht="21.75" customHeight="1" x14ac:dyDescent="0.25">
      <c r="A19" s="397" t="str">
        <f>+G11</f>
        <v>Variable 3</v>
      </c>
      <c r="B19" s="398"/>
      <c r="C19" s="482"/>
      <c r="D19" s="483"/>
      <c r="E19" s="482"/>
      <c r="F19" s="483"/>
      <c r="G19" s="482"/>
      <c r="H19" s="483"/>
      <c r="I19" s="482"/>
      <c r="J19" s="483"/>
      <c r="K19" s="485"/>
      <c r="L19" s="395"/>
    </row>
    <row r="20" spans="1:12" ht="21.75" customHeight="1" x14ac:dyDescent="0.25">
      <c r="A20" s="397" t="str">
        <f>+H11</f>
        <v>Variable 4</v>
      </c>
      <c r="B20" s="398"/>
      <c r="C20" s="482"/>
      <c r="D20" s="483"/>
      <c r="E20" s="482"/>
      <c r="F20" s="483"/>
      <c r="G20" s="482"/>
      <c r="H20" s="483"/>
      <c r="I20" s="482"/>
      <c r="J20" s="483"/>
      <c r="K20" s="485"/>
      <c r="L20" s="395"/>
    </row>
    <row r="21" spans="1:12" ht="21.75" customHeight="1" x14ac:dyDescent="0.25">
      <c r="A21" s="397" t="str">
        <f>+I11</f>
        <v>Variable 5</v>
      </c>
      <c r="B21" s="398"/>
      <c r="C21" s="482"/>
      <c r="D21" s="483"/>
      <c r="E21" s="482"/>
      <c r="F21" s="483"/>
      <c r="G21" s="482"/>
      <c r="H21" s="483"/>
      <c r="I21" s="482"/>
      <c r="J21" s="483"/>
      <c r="K21" s="485"/>
      <c r="L21" s="395"/>
    </row>
    <row r="22" spans="1:12" ht="21.75" customHeight="1" thickBot="1" x14ac:dyDescent="0.3">
      <c r="A22" s="397" t="str">
        <f>+J11</f>
        <v>Variable 6</v>
      </c>
      <c r="B22" s="398"/>
      <c r="C22" s="486"/>
      <c r="D22" s="487"/>
      <c r="E22" s="486"/>
      <c r="F22" s="487"/>
      <c r="G22" s="486"/>
      <c r="H22" s="487"/>
      <c r="I22" s="486"/>
      <c r="J22" s="487"/>
      <c r="K22" s="485"/>
      <c r="L22" s="396"/>
    </row>
    <row r="23" spans="1:12" ht="18" customHeight="1" x14ac:dyDescent="0.25">
      <c r="A23" s="430" t="s">
        <v>73</v>
      </c>
      <c r="B23" s="72">
        <v>2022</v>
      </c>
      <c r="C23" s="502" t="s">
        <v>75</v>
      </c>
      <c r="D23" s="502"/>
      <c r="E23" s="488" t="s">
        <v>76</v>
      </c>
      <c r="F23" s="488"/>
      <c r="G23" s="489"/>
      <c r="H23" s="490" t="s">
        <v>77</v>
      </c>
      <c r="I23" s="25"/>
      <c r="J23" s="25"/>
      <c r="K23" s="26"/>
      <c r="L23" s="415">
        <v>11</v>
      </c>
    </row>
    <row r="24" spans="1:12" ht="19.5" customHeight="1" x14ac:dyDescent="0.25">
      <c r="A24" s="431"/>
      <c r="B24" s="73" t="s">
        <v>78</v>
      </c>
      <c r="C24" s="74" t="s">
        <v>79</v>
      </c>
      <c r="D24" s="74" t="s">
        <v>80</v>
      </c>
      <c r="E24" s="29" t="s">
        <v>81</v>
      </c>
      <c r="F24" s="30" t="s">
        <v>82</v>
      </c>
      <c r="G24" s="31" t="s">
        <v>83</v>
      </c>
      <c r="H24" s="491"/>
      <c r="I24" s="32"/>
      <c r="J24" s="33"/>
      <c r="K24" s="34"/>
      <c r="L24" s="416"/>
    </row>
    <row r="25" spans="1:12" ht="20.25" customHeight="1" x14ac:dyDescent="0.25">
      <c r="A25" s="432"/>
      <c r="B25" s="75">
        <v>1</v>
      </c>
      <c r="C25" s="492">
        <v>380</v>
      </c>
      <c r="D25" s="76">
        <v>25</v>
      </c>
      <c r="E25" s="77">
        <v>20</v>
      </c>
      <c r="F25" s="77">
        <v>25</v>
      </c>
      <c r="G25" s="77">
        <v>30</v>
      </c>
      <c r="H25" s="76"/>
      <c r="I25" s="78"/>
      <c r="J25" s="78"/>
      <c r="K25" s="79"/>
      <c r="L25" s="416"/>
    </row>
    <row r="26" spans="1:12" ht="15.75" customHeight="1" x14ac:dyDescent="0.25">
      <c r="A26" s="432"/>
      <c r="B26" s="80">
        <v>2</v>
      </c>
      <c r="C26" s="492"/>
      <c r="D26" s="76">
        <v>110</v>
      </c>
      <c r="E26" s="77">
        <v>90</v>
      </c>
      <c r="F26" s="77">
        <v>110</v>
      </c>
      <c r="G26" s="77">
        <v>115</v>
      </c>
      <c r="H26" s="76"/>
      <c r="I26" s="78"/>
      <c r="J26" s="78"/>
      <c r="K26" s="79"/>
      <c r="L26" s="416"/>
    </row>
    <row r="27" spans="1:12" ht="17.25" customHeight="1" x14ac:dyDescent="0.3">
      <c r="A27" s="432"/>
      <c r="B27" s="80">
        <v>3</v>
      </c>
      <c r="C27" s="492"/>
      <c r="D27" s="81">
        <v>120</v>
      </c>
      <c r="E27" s="77">
        <v>90</v>
      </c>
      <c r="F27" s="77">
        <v>120</v>
      </c>
      <c r="G27" s="77">
        <v>115</v>
      </c>
      <c r="H27" s="81"/>
      <c r="I27" s="82"/>
      <c r="J27" s="78"/>
      <c r="K27" s="79"/>
      <c r="L27" s="416"/>
    </row>
    <row r="28" spans="1:12" ht="16.5" customHeight="1" thickBot="1" x14ac:dyDescent="0.3">
      <c r="A28" s="433"/>
      <c r="B28" s="83">
        <v>4</v>
      </c>
      <c r="C28" s="493"/>
      <c r="D28" s="81">
        <v>125</v>
      </c>
      <c r="E28" s="77">
        <v>100</v>
      </c>
      <c r="F28" s="77">
        <v>125</v>
      </c>
      <c r="G28" s="77">
        <v>150</v>
      </c>
      <c r="H28" s="81"/>
      <c r="I28" s="84"/>
      <c r="J28" s="85"/>
      <c r="K28" s="86"/>
      <c r="L28" s="416"/>
    </row>
    <row r="29" spans="1:12" ht="67.5" customHeight="1" x14ac:dyDescent="0.25">
      <c r="A29" s="50" t="s">
        <v>84</v>
      </c>
      <c r="B29" s="494" t="s">
        <v>127</v>
      </c>
      <c r="C29" s="494"/>
      <c r="D29" s="494"/>
      <c r="E29" s="494"/>
      <c r="F29" s="494"/>
      <c r="G29" s="494"/>
      <c r="H29" s="494"/>
      <c r="I29" s="494"/>
      <c r="J29" s="494"/>
      <c r="K29" s="494"/>
      <c r="L29" s="51">
        <v>12</v>
      </c>
    </row>
    <row r="30" spans="1:12" ht="130.5" customHeight="1" thickBot="1" x14ac:dyDescent="0.3">
      <c r="A30" s="7" t="s">
        <v>86</v>
      </c>
      <c r="B30" s="495" t="s">
        <v>692</v>
      </c>
      <c r="C30" s="496"/>
      <c r="D30" s="496"/>
      <c r="E30" s="496"/>
      <c r="F30" s="496"/>
      <c r="G30" s="496"/>
      <c r="H30" s="496"/>
      <c r="I30" s="496"/>
      <c r="J30" s="496"/>
      <c r="K30" s="497"/>
      <c r="L30" s="52">
        <v>13</v>
      </c>
    </row>
    <row r="31" spans="1:12" ht="30.75" customHeight="1" x14ac:dyDescent="0.25">
      <c r="A31" s="423" t="s">
        <v>87</v>
      </c>
      <c r="B31" s="407" t="s">
        <v>88</v>
      </c>
      <c r="C31" s="407"/>
      <c r="D31" s="498" t="s">
        <v>128</v>
      </c>
      <c r="E31" s="499"/>
      <c r="F31" s="499"/>
      <c r="G31" s="500"/>
      <c r="H31" s="53" t="s">
        <v>90</v>
      </c>
      <c r="I31" s="501" t="s">
        <v>129</v>
      </c>
      <c r="J31" s="501"/>
      <c r="K31" s="501"/>
      <c r="L31" s="426">
        <v>14</v>
      </c>
    </row>
    <row r="32" spans="1:12" ht="36" customHeight="1" x14ac:dyDescent="0.25">
      <c r="A32" s="423"/>
      <c r="B32" s="429" t="s">
        <v>38</v>
      </c>
      <c r="C32" s="429"/>
      <c r="D32" s="498" t="s">
        <v>130</v>
      </c>
      <c r="E32" s="499"/>
      <c r="F32" s="499"/>
      <c r="G32" s="500"/>
      <c r="H32" s="53" t="s">
        <v>93</v>
      </c>
      <c r="I32" s="503" t="s">
        <v>131</v>
      </c>
      <c r="J32" s="501"/>
      <c r="K32" s="501"/>
      <c r="L32" s="427"/>
    </row>
    <row r="33" spans="1:12" ht="30.75" customHeight="1" thickBot="1" x14ac:dyDescent="0.3">
      <c r="A33" s="423"/>
      <c r="B33" s="407" t="s">
        <v>95</v>
      </c>
      <c r="C33" s="407"/>
      <c r="D33" s="446" t="s">
        <v>132</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53"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300-000000000000}"/>
    <hyperlink ref="A1" location="Índice!A1" display="volver" xr:uid="{00000000-0004-0000-0300-000001000000}"/>
    <hyperlink ref="D35" r:id="rId2" display="wcastro@ins.gov.co/svillarreal@ins.gov.co" xr:uid="{00000000-0004-0000-0300-000002000000}"/>
  </hyperlinks>
  <printOptions horizontalCentered="1" verticalCentered="1"/>
  <pageMargins left="0" right="0" top="0" bottom="0" header="0" footer="0"/>
  <pageSetup scale="44" orientation="portrait"/>
  <headerFooter>
    <oddFooter>&amp;C&amp;P  de  &amp;N&amp;R&amp;A</oddFooter>
  </headerFooter>
  <drawing r:id="rId3"/>
  <legacyDrawing r:id="rId4"/>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L35"/>
  <sheetViews>
    <sheetView showGridLines="0" showWhiteSpace="0" view="pageBreakPreview" zoomScale="85" zoomScaleNormal="70" zoomScaleSheetLayoutView="85"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258"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623</v>
      </c>
      <c r="C7" s="511"/>
      <c r="D7" s="511"/>
      <c r="E7" s="511"/>
      <c r="F7" s="5" t="s">
        <v>30</v>
      </c>
      <c r="G7" s="370" t="s">
        <v>289</v>
      </c>
      <c r="H7" s="371"/>
      <c r="I7" s="371"/>
      <c r="J7" s="371"/>
      <c r="K7" s="372"/>
      <c r="L7" s="6">
        <v>1</v>
      </c>
    </row>
    <row r="8" spans="1:12" ht="57" customHeight="1" thickBot="1" x14ac:dyDescent="0.3">
      <c r="A8" s="253" t="s">
        <v>32</v>
      </c>
      <c r="B8" s="373" t="s">
        <v>290</v>
      </c>
      <c r="C8" s="374"/>
      <c r="D8" s="374"/>
      <c r="E8" s="375"/>
      <c r="F8" s="373"/>
      <c r="G8" s="374"/>
      <c r="H8" s="375"/>
      <c r="I8" s="373"/>
      <c r="J8" s="374"/>
      <c r="K8" s="376"/>
      <c r="L8" s="6">
        <v>2</v>
      </c>
    </row>
    <row r="9" spans="1:12" ht="57.75" customHeight="1" thickBot="1" x14ac:dyDescent="0.3">
      <c r="A9" s="8" t="s">
        <v>34</v>
      </c>
      <c r="B9" s="698" t="s">
        <v>607</v>
      </c>
      <c r="C9" s="699"/>
      <c r="D9" s="699"/>
      <c r="E9" s="699"/>
      <c r="F9" s="699"/>
      <c r="G9" s="699"/>
      <c r="H9" s="699"/>
      <c r="I9" s="699"/>
      <c r="J9" s="699"/>
      <c r="K9" s="700"/>
      <c r="L9" s="6">
        <v>3</v>
      </c>
    </row>
    <row r="10" spans="1:12" ht="30" customHeight="1" thickBot="1" x14ac:dyDescent="0.3">
      <c r="A10" s="8" t="s">
        <v>36</v>
      </c>
      <c r="B10" s="380" t="s">
        <v>608</v>
      </c>
      <c r="C10" s="381"/>
      <c r="D10" s="381"/>
      <c r="E10" s="381"/>
      <c r="F10" s="253" t="s">
        <v>38</v>
      </c>
      <c r="G10" s="382" t="s">
        <v>293</v>
      </c>
      <c r="H10" s="383"/>
      <c r="I10" s="383"/>
      <c r="J10" s="383"/>
      <c r="K10" s="384"/>
      <c r="L10" s="6">
        <v>4</v>
      </c>
    </row>
    <row r="11" spans="1:12" ht="67.5" customHeight="1" thickBot="1" x14ac:dyDescent="0.3">
      <c r="A11" s="253" t="s">
        <v>40</v>
      </c>
      <c r="B11" s="373" t="s">
        <v>120</v>
      </c>
      <c r="C11" s="375"/>
      <c r="D11" s="253" t="s">
        <v>42</v>
      </c>
      <c r="E11" s="9" t="s">
        <v>609</v>
      </c>
      <c r="F11" s="9" t="s">
        <v>610</v>
      </c>
      <c r="G11" s="9" t="s">
        <v>45</v>
      </c>
      <c r="H11" s="9" t="s">
        <v>46</v>
      </c>
      <c r="I11" s="9" t="s">
        <v>47</v>
      </c>
      <c r="J11" s="9" t="s">
        <v>48</v>
      </c>
      <c r="K11" s="9"/>
      <c r="L11" s="6">
        <v>5</v>
      </c>
    </row>
    <row r="12" spans="1:12" ht="117" customHeight="1" thickBot="1" x14ac:dyDescent="0.3">
      <c r="A12" s="253" t="s">
        <v>49</v>
      </c>
      <c r="B12" s="701" t="s">
        <v>611</v>
      </c>
      <c r="C12" s="702"/>
      <c r="D12" s="702"/>
      <c r="E12" s="702"/>
      <c r="F12" s="702"/>
      <c r="G12" s="253" t="s">
        <v>51</v>
      </c>
      <c r="H12" s="701" t="s">
        <v>612</v>
      </c>
      <c r="I12" s="702"/>
      <c r="J12" s="702"/>
      <c r="K12" s="703"/>
      <c r="L12" s="6">
        <v>6</v>
      </c>
    </row>
    <row r="13" spans="1:12" ht="60" customHeight="1" thickBot="1" x14ac:dyDescent="0.3">
      <c r="A13" s="253" t="s">
        <v>52</v>
      </c>
      <c r="B13" s="515" t="s">
        <v>613</v>
      </c>
      <c r="C13" s="516"/>
      <c r="D13" s="516"/>
      <c r="E13" s="516"/>
      <c r="F13" s="516"/>
      <c r="G13" s="516"/>
      <c r="H13" s="516"/>
      <c r="I13" s="517"/>
      <c r="J13" s="253" t="s">
        <v>54</v>
      </c>
      <c r="K13" s="252" t="s">
        <v>614</v>
      </c>
      <c r="L13" s="254">
        <v>7</v>
      </c>
    </row>
    <row r="14" spans="1:12" ht="76.5" customHeight="1" thickBot="1" x14ac:dyDescent="0.3">
      <c r="A14" s="253" t="s">
        <v>56</v>
      </c>
      <c r="B14" s="388" t="s">
        <v>57</v>
      </c>
      <c r="C14" s="389"/>
      <c r="D14" s="253" t="s">
        <v>58</v>
      </c>
      <c r="E14" s="100" t="s">
        <v>157</v>
      </c>
      <c r="F14" s="253" t="s">
        <v>60</v>
      </c>
      <c r="G14" s="251" t="s">
        <v>615</v>
      </c>
      <c r="H14" s="253" t="s">
        <v>61</v>
      </c>
      <c r="I14" s="239">
        <v>0.96</v>
      </c>
      <c r="J14" s="253" t="s">
        <v>62</v>
      </c>
      <c r="K14" s="212" t="s">
        <v>616</v>
      </c>
      <c r="L14" s="254">
        <v>8</v>
      </c>
    </row>
    <row r="15" spans="1:12" ht="45" customHeight="1" thickBot="1" x14ac:dyDescent="0.3">
      <c r="A15" s="16" t="s">
        <v>64</v>
      </c>
      <c r="B15" s="17" t="s">
        <v>65</v>
      </c>
      <c r="C15" s="102">
        <v>2011</v>
      </c>
      <c r="D15" s="19"/>
      <c r="E15" s="19"/>
      <c r="F15" s="20" t="s">
        <v>66</v>
      </c>
      <c r="G15" s="21">
        <v>2021</v>
      </c>
      <c r="H15" s="19"/>
      <c r="I15" s="19"/>
      <c r="J15" s="19"/>
      <c r="K15" s="22"/>
      <c r="L15" s="254">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 xml:space="preserve">Monto de Compromiso con Registro Presupuestal </v>
      </c>
      <c r="B17" s="398"/>
      <c r="C17" s="399"/>
      <c r="D17" s="400"/>
      <c r="E17" s="399"/>
      <c r="F17" s="400"/>
      <c r="G17" s="399"/>
      <c r="H17" s="400"/>
      <c r="I17" s="399"/>
      <c r="J17" s="400"/>
      <c r="K17" s="401"/>
      <c r="L17" s="395"/>
    </row>
    <row r="18" spans="1:12" ht="39" customHeight="1" x14ac:dyDescent="0.25">
      <c r="A18" s="397" t="str">
        <f>+F11</f>
        <v>Monto de Apropiación Vigente Disponible</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57" t="s">
        <v>74</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17">
        <v>96</v>
      </c>
      <c r="D25" s="123">
        <v>20</v>
      </c>
      <c r="E25" s="103">
        <v>15</v>
      </c>
      <c r="F25" s="103">
        <v>19</v>
      </c>
      <c r="G25" s="103">
        <v>20</v>
      </c>
      <c r="H25" s="103"/>
      <c r="I25" s="32"/>
      <c r="J25" s="39"/>
      <c r="K25" s="34"/>
      <c r="L25" s="416"/>
    </row>
    <row r="26" spans="1:12" ht="15.75" customHeight="1" x14ac:dyDescent="0.25">
      <c r="A26" s="432"/>
      <c r="B26" s="40">
        <v>2</v>
      </c>
      <c r="C26" s="417"/>
      <c r="D26" s="271">
        <v>35</v>
      </c>
      <c r="E26" s="103">
        <v>30</v>
      </c>
      <c r="F26" s="103">
        <v>34</v>
      </c>
      <c r="G26" s="272">
        <v>35</v>
      </c>
      <c r="H26" s="103"/>
      <c r="I26" s="32"/>
      <c r="J26" s="39"/>
      <c r="K26" s="34"/>
      <c r="L26" s="416"/>
    </row>
    <row r="27" spans="1:12" ht="17.25" customHeight="1" x14ac:dyDescent="0.3">
      <c r="A27" s="432"/>
      <c r="B27" s="40">
        <v>3</v>
      </c>
      <c r="C27" s="417"/>
      <c r="D27" s="271">
        <v>65</v>
      </c>
      <c r="E27" s="103">
        <v>60</v>
      </c>
      <c r="F27" s="103">
        <v>64</v>
      </c>
      <c r="G27" s="272">
        <v>65</v>
      </c>
      <c r="H27" s="103"/>
      <c r="I27" s="42"/>
      <c r="J27" s="39"/>
      <c r="K27" s="34"/>
      <c r="L27" s="416"/>
    </row>
    <row r="28" spans="1:12" ht="16.5" customHeight="1" thickBot="1" x14ac:dyDescent="0.3">
      <c r="A28" s="433"/>
      <c r="B28" s="43">
        <v>4</v>
      </c>
      <c r="C28" s="418"/>
      <c r="D28" s="127">
        <v>96</v>
      </c>
      <c r="E28" s="107">
        <v>90</v>
      </c>
      <c r="F28" s="107">
        <v>95</v>
      </c>
      <c r="G28" s="107">
        <v>96</v>
      </c>
      <c r="H28" s="107"/>
      <c r="I28" s="47"/>
      <c r="J28" s="48"/>
      <c r="K28" s="49"/>
      <c r="L28" s="416"/>
    </row>
    <row r="29" spans="1:12" ht="105.75" customHeight="1" x14ac:dyDescent="0.25">
      <c r="A29" s="50" t="s">
        <v>84</v>
      </c>
      <c r="B29" s="697" t="s">
        <v>617</v>
      </c>
      <c r="C29" s="697"/>
      <c r="D29" s="697"/>
      <c r="E29" s="697"/>
      <c r="F29" s="697"/>
      <c r="G29" s="697"/>
      <c r="H29" s="697"/>
      <c r="I29" s="697"/>
      <c r="J29" s="697"/>
      <c r="K29" s="697"/>
      <c r="L29" s="51">
        <v>12</v>
      </c>
    </row>
    <row r="30" spans="1:12" ht="115.5" customHeight="1" thickBot="1" x14ac:dyDescent="0.3">
      <c r="A30" s="253" t="s">
        <v>86</v>
      </c>
      <c r="B30" s="420" t="s">
        <v>618</v>
      </c>
      <c r="C30" s="421"/>
      <c r="D30" s="421"/>
      <c r="E30" s="421"/>
      <c r="F30" s="421"/>
      <c r="G30" s="421"/>
      <c r="H30" s="421"/>
      <c r="I30" s="421"/>
      <c r="J30" s="421"/>
      <c r="K30" s="422"/>
      <c r="L30" s="255">
        <v>13</v>
      </c>
    </row>
    <row r="31" spans="1:12" ht="30.75" customHeight="1" x14ac:dyDescent="0.25">
      <c r="A31" s="423" t="s">
        <v>87</v>
      </c>
      <c r="B31" s="407" t="s">
        <v>88</v>
      </c>
      <c r="C31" s="407"/>
      <c r="D31" s="425" t="s">
        <v>619</v>
      </c>
      <c r="E31" s="425"/>
      <c r="F31" s="425"/>
      <c r="G31" s="425"/>
      <c r="H31" s="256" t="s">
        <v>90</v>
      </c>
      <c r="I31" s="425" t="s">
        <v>620</v>
      </c>
      <c r="J31" s="425"/>
      <c r="K31" s="425"/>
      <c r="L31" s="426">
        <v>14</v>
      </c>
    </row>
    <row r="32" spans="1:12" ht="36" customHeight="1" x14ac:dyDescent="0.25">
      <c r="A32" s="423"/>
      <c r="B32" s="429" t="s">
        <v>38</v>
      </c>
      <c r="C32" s="429"/>
      <c r="D32" s="458" t="s">
        <v>621</v>
      </c>
      <c r="E32" s="459"/>
      <c r="F32" s="459"/>
      <c r="G32" s="460"/>
      <c r="H32" s="256" t="s">
        <v>93</v>
      </c>
      <c r="I32" s="445" t="s">
        <v>622</v>
      </c>
      <c r="J32" s="425"/>
      <c r="K32" s="425"/>
      <c r="L32" s="427"/>
    </row>
    <row r="33" spans="1:12" ht="30.75" customHeight="1" thickBot="1" x14ac:dyDescent="0.3">
      <c r="A33" s="423"/>
      <c r="B33" s="407" t="s">
        <v>95</v>
      </c>
      <c r="C33" s="407"/>
      <c r="D33" s="446">
        <v>2207700</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278" t="s">
        <v>90</v>
      </c>
      <c r="I34" s="408" t="s">
        <v>134</v>
      </c>
      <c r="J34" s="409"/>
      <c r="K34" s="410"/>
      <c r="L34" s="426">
        <v>15</v>
      </c>
    </row>
    <row r="35" spans="1:12" ht="30.75" customHeight="1" thickBot="1" x14ac:dyDescent="0.3">
      <c r="A35" s="406"/>
      <c r="B35" s="437" t="s">
        <v>93</v>
      </c>
      <c r="C35" s="437"/>
      <c r="D35" s="692" t="s">
        <v>135</v>
      </c>
      <c r="E35" s="439"/>
      <c r="F35" s="439"/>
      <c r="G35" s="440"/>
      <c r="H35" s="55" t="s">
        <v>95</v>
      </c>
      <c r="I35" s="441" t="s">
        <v>136</v>
      </c>
      <c r="J35" s="439"/>
      <c r="K35" s="440"/>
      <c r="L35" s="428"/>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2700-000000000000}"/>
    <hyperlink ref="A1" location="Índice!A1" display="volver" xr:uid="{00000000-0004-0000-2700-000001000000}"/>
    <hyperlink ref="D35" r:id="rId2" display="wcastro@ins.gov.co/svillarreal@ins.gov.co" xr:uid="{00000000-0004-0000-27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L35"/>
  <sheetViews>
    <sheetView showGridLines="0" showWhiteSpace="0" view="pageBreakPreview" topLeftCell="A22" zoomScaleNormal="70" zoomScaleSheetLayoutView="100" workbookViewId="0">
      <selection activeCell="B34" sqref="B34:K35"/>
    </sheetView>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5"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209</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624</v>
      </c>
      <c r="C7" s="511"/>
      <c r="D7" s="511"/>
      <c r="E7" s="511"/>
      <c r="F7" s="5" t="s">
        <v>30</v>
      </c>
      <c r="G7" s="370" t="s">
        <v>574</v>
      </c>
      <c r="H7" s="371"/>
      <c r="I7" s="371"/>
      <c r="J7" s="371"/>
      <c r="K7" s="372"/>
      <c r="L7" s="6">
        <v>1</v>
      </c>
    </row>
    <row r="8" spans="1:12" ht="57" customHeight="1" thickBot="1" x14ac:dyDescent="0.3">
      <c r="A8" s="275" t="s">
        <v>32</v>
      </c>
      <c r="B8" s="373" t="s">
        <v>290</v>
      </c>
      <c r="C8" s="374"/>
      <c r="D8" s="374"/>
      <c r="E8" s="375"/>
      <c r="F8" s="373"/>
      <c r="G8" s="374"/>
      <c r="H8" s="375"/>
      <c r="I8" s="373"/>
      <c r="J8" s="374"/>
      <c r="K8" s="376"/>
      <c r="L8" s="6">
        <v>2</v>
      </c>
    </row>
    <row r="9" spans="1:12" ht="57.75" customHeight="1" thickBot="1" x14ac:dyDescent="0.3">
      <c r="A9" s="8" t="s">
        <v>34</v>
      </c>
      <c r="B9" s="512" t="s">
        <v>625</v>
      </c>
      <c r="C9" s="513"/>
      <c r="D9" s="513"/>
      <c r="E9" s="513"/>
      <c r="F9" s="513"/>
      <c r="G9" s="513"/>
      <c r="H9" s="513"/>
      <c r="I9" s="513"/>
      <c r="J9" s="513"/>
      <c r="K9" s="514"/>
      <c r="L9" s="6">
        <v>3</v>
      </c>
    </row>
    <row r="10" spans="1:12" ht="30" customHeight="1" thickBot="1" x14ac:dyDescent="0.3">
      <c r="A10" s="8" t="s">
        <v>36</v>
      </c>
      <c r="B10" s="380" t="s">
        <v>626</v>
      </c>
      <c r="C10" s="381"/>
      <c r="D10" s="381"/>
      <c r="E10" s="381"/>
      <c r="F10" s="275" t="s">
        <v>38</v>
      </c>
      <c r="G10" s="382" t="s">
        <v>293</v>
      </c>
      <c r="H10" s="383"/>
      <c r="I10" s="383"/>
      <c r="J10" s="383"/>
      <c r="K10" s="384"/>
      <c r="L10" s="6">
        <v>4</v>
      </c>
    </row>
    <row r="11" spans="1:12" ht="67.5" customHeight="1" thickBot="1" x14ac:dyDescent="0.3">
      <c r="A11" s="275" t="s">
        <v>40</v>
      </c>
      <c r="B11" s="373" t="s">
        <v>149</v>
      </c>
      <c r="C11" s="375"/>
      <c r="D11" s="275" t="s">
        <v>42</v>
      </c>
      <c r="E11" s="9" t="s">
        <v>627</v>
      </c>
      <c r="F11" s="9" t="s">
        <v>628</v>
      </c>
      <c r="G11" s="9"/>
      <c r="H11" s="9"/>
      <c r="I11" s="9"/>
      <c r="J11" s="9"/>
      <c r="K11" s="9"/>
      <c r="L11" s="6">
        <v>5</v>
      </c>
    </row>
    <row r="12" spans="1:12" ht="117" customHeight="1" thickBot="1" x14ac:dyDescent="0.3">
      <c r="A12" s="275" t="s">
        <v>49</v>
      </c>
      <c r="B12" s="515" t="s">
        <v>629</v>
      </c>
      <c r="C12" s="516"/>
      <c r="D12" s="516"/>
      <c r="E12" s="516"/>
      <c r="F12" s="516"/>
      <c r="G12" s="275" t="s">
        <v>51</v>
      </c>
      <c r="H12" s="515" t="s">
        <v>630</v>
      </c>
      <c r="I12" s="516"/>
      <c r="J12" s="516"/>
      <c r="K12" s="517"/>
      <c r="L12" s="6">
        <v>6</v>
      </c>
    </row>
    <row r="13" spans="1:12" ht="60" customHeight="1" thickBot="1" x14ac:dyDescent="0.3">
      <c r="A13" s="275" t="s">
        <v>52</v>
      </c>
      <c r="B13" s="515" t="s">
        <v>631</v>
      </c>
      <c r="C13" s="516"/>
      <c r="D13" s="516"/>
      <c r="E13" s="516"/>
      <c r="F13" s="516"/>
      <c r="G13" s="516"/>
      <c r="H13" s="516"/>
      <c r="I13" s="517"/>
      <c r="J13" s="275" t="s">
        <v>54</v>
      </c>
      <c r="K13" s="273" t="s">
        <v>108</v>
      </c>
      <c r="L13" s="276">
        <v>7</v>
      </c>
    </row>
    <row r="14" spans="1:12" ht="51.75" customHeight="1" thickBot="1" x14ac:dyDescent="0.3">
      <c r="A14" s="275" t="s">
        <v>56</v>
      </c>
      <c r="B14" s="388" t="s">
        <v>167</v>
      </c>
      <c r="C14" s="389"/>
      <c r="D14" s="275" t="s">
        <v>58</v>
      </c>
      <c r="E14" s="100" t="s">
        <v>157</v>
      </c>
      <c r="F14" s="275" t="s">
        <v>60</v>
      </c>
      <c r="G14" s="274">
        <v>0</v>
      </c>
      <c r="H14" s="275" t="s">
        <v>61</v>
      </c>
      <c r="I14" s="139">
        <v>65</v>
      </c>
      <c r="J14" s="275" t="s">
        <v>62</v>
      </c>
      <c r="K14" s="212" t="s">
        <v>632</v>
      </c>
      <c r="L14" s="276">
        <v>8</v>
      </c>
    </row>
    <row r="15" spans="1:12" ht="45" customHeight="1" thickBot="1" x14ac:dyDescent="0.3">
      <c r="A15" s="16" t="s">
        <v>64</v>
      </c>
      <c r="B15" s="17" t="s">
        <v>65</v>
      </c>
      <c r="C15" s="102">
        <v>2012</v>
      </c>
      <c r="D15" s="19"/>
      <c r="E15" s="19"/>
      <c r="F15" s="20" t="s">
        <v>66</v>
      </c>
      <c r="G15" s="21">
        <v>2021</v>
      </c>
      <c r="H15" s="19"/>
      <c r="I15" s="19"/>
      <c r="J15" s="19"/>
      <c r="K15" s="22"/>
      <c r="L15" s="276">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650" t="str">
        <f>+E11</f>
        <v>Con liq: No. Contratos liquidados o cerrados en vigencias 2012 a 2021
SECOP II</v>
      </c>
      <c r="B17" s="651"/>
      <c r="C17" s="399"/>
      <c r="D17" s="400"/>
      <c r="E17" s="399"/>
      <c r="F17" s="400"/>
      <c r="G17" s="399"/>
      <c r="H17" s="400"/>
      <c r="I17" s="399"/>
      <c r="J17" s="400"/>
      <c r="K17" s="401"/>
      <c r="L17" s="395"/>
    </row>
    <row r="18" spans="1:12" ht="24.75" customHeight="1" x14ac:dyDescent="0.25">
      <c r="A18" s="650" t="str">
        <f>+F11</f>
        <v>Tot liq: Total de contratos liquidables en vigencias 2012 a 2021
SECOP II</v>
      </c>
      <c r="B18" s="651"/>
      <c r="C18" s="399"/>
      <c r="D18" s="400"/>
      <c r="E18" s="399"/>
      <c r="F18" s="400"/>
      <c r="G18" s="399"/>
      <c r="H18" s="400"/>
      <c r="I18" s="399"/>
      <c r="J18" s="400"/>
      <c r="K18" s="402"/>
      <c r="L18" s="395"/>
    </row>
    <row r="19" spans="1:12" ht="21.75" customHeight="1" x14ac:dyDescent="0.25">
      <c r="A19" s="397">
        <f>+G11</f>
        <v>0</v>
      </c>
      <c r="B19" s="398"/>
      <c r="C19" s="399"/>
      <c r="D19" s="400"/>
      <c r="E19" s="399"/>
      <c r="F19" s="400"/>
      <c r="G19" s="399"/>
      <c r="H19" s="400"/>
      <c r="I19" s="399"/>
      <c r="J19" s="400"/>
      <c r="K19" s="402"/>
      <c r="L19" s="395"/>
    </row>
    <row r="20" spans="1:12" ht="21.75" customHeight="1" x14ac:dyDescent="0.25">
      <c r="A20" s="397">
        <f>+H11</f>
        <v>0</v>
      </c>
      <c r="B20" s="398"/>
      <c r="C20" s="399"/>
      <c r="D20" s="400"/>
      <c r="E20" s="399"/>
      <c r="F20" s="400"/>
      <c r="G20" s="399"/>
      <c r="H20" s="400"/>
      <c r="I20" s="399"/>
      <c r="J20" s="400"/>
      <c r="K20" s="402"/>
      <c r="L20" s="395"/>
    </row>
    <row r="21" spans="1:12" ht="21.75" customHeight="1" x14ac:dyDescent="0.25">
      <c r="A21" s="397">
        <f>+I11</f>
        <v>0</v>
      </c>
      <c r="B21" s="398"/>
      <c r="C21" s="399"/>
      <c r="D21" s="400"/>
      <c r="E21" s="399"/>
      <c r="F21" s="400"/>
      <c r="G21" s="399"/>
      <c r="H21" s="400"/>
      <c r="I21" s="399"/>
      <c r="J21" s="400"/>
      <c r="K21" s="402"/>
      <c r="L21" s="395"/>
    </row>
    <row r="22" spans="1:12" ht="21.75" customHeight="1" thickBot="1" x14ac:dyDescent="0.3">
      <c r="A22" s="397">
        <f>+J11</f>
        <v>0</v>
      </c>
      <c r="B22" s="398"/>
      <c r="C22" s="403"/>
      <c r="D22" s="404"/>
      <c r="E22" s="403"/>
      <c r="F22" s="404"/>
      <c r="G22" s="403"/>
      <c r="H22" s="404"/>
      <c r="I22" s="403"/>
      <c r="J22" s="404"/>
      <c r="K22" s="402"/>
      <c r="L22" s="396"/>
    </row>
    <row r="23" spans="1:12" ht="18" customHeight="1" x14ac:dyDescent="0.25">
      <c r="A23" s="430" t="s">
        <v>73</v>
      </c>
      <c r="B23" s="279">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57">
        <v>0.7</v>
      </c>
      <c r="D25" s="123"/>
      <c r="E25" s="103"/>
      <c r="F25" s="103"/>
      <c r="G25" s="103"/>
      <c r="H25" s="103"/>
      <c r="I25" s="32"/>
      <c r="J25" s="39"/>
      <c r="K25" s="34"/>
      <c r="L25" s="416"/>
    </row>
    <row r="26" spans="1:12" ht="15.75" customHeight="1" x14ac:dyDescent="0.25">
      <c r="A26" s="432"/>
      <c r="B26" s="40">
        <v>2</v>
      </c>
      <c r="C26" s="417"/>
      <c r="D26" s="289">
        <v>0.65</v>
      </c>
      <c r="E26" s="103">
        <v>60</v>
      </c>
      <c r="F26" s="103">
        <v>65</v>
      </c>
      <c r="G26" s="103">
        <v>70</v>
      </c>
      <c r="H26" s="290" t="e">
        <f>E17/E18</f>
        <v>#DIV/0!</v>
      </c>
      <c r="I26" s="32"/>
      <c r="J26" s="39"/>
      <c r="K26" s="34"/>
      <c r="L26" s="416"/>
    </row>
    <row r="27" spans="1:12" ht="17.25" customHeight="1" x14ac:dyDescent="0.3">
      <c r="A27" s="432"/>
      <c r="B27" s="40">
        <v>3</v>
      </c>
      <c r="C27" s="417"/>
      <c r="D27" s="123"/>
      <c r="E27" s="103"/>
      <c r="F27" s="103"/>
      <c r="G27" s="103"/>
      <c r="H27" s="103"/>
      <c r="I27" s="42"/>
      <c r="J27" s="39"/>
      <c r="K27" s="34"/>
      <c r="L27" s="416"/>
    </row>
    <row r="28" spans="1:12" ht="16.5" customHeight="1" thickBot="1" x14ac:dyDescent="0.3">
      <c r="A28" s="433"/>
      <c r="B28" s="43">
        <v>4</v>
      </c>
      <c r="C28" s="418"/>
      <c r="D28" s="291">
        <v>0.7</v>
      </c>
      <c r="E28" s="103">
        <v>65</v>
      </c>
      <c r="F28" s="103">
        <v>70</v>
      </c>
      <c r="G28" s="103">
        <v>75</v>
      </c>
      <c r="H28" s="292" t="e">
        <f>I17/I18</f>
        <v>#DIV/0!</v>
      </c>
      <c r="I28" s="47"/>
      <c r="J28" s="48"/>
      <c r="K28" s="49"/>
      <c r="L28" s="416"/>
    </row>
    <row r="29" spans="1:12" ht="65.25" customHeight="1" x14ac:dyDescent="0.25">
      <c r="A29" s="50" t="s">
        <v>84</v>
      </c>
      <c r="B29" s="420" t="s">
        <v>633</v>
      </c>
      <c r="C29" s="421"/>
      <c r="D29" s="421"/>
      <c r="E29" s="421"/>
      <c r="F29" s="421"/>
      <c r="G29" s="421"/>
      <c r="H29" s="421"/>
      <c r="I29" s="421"/>
      <c r="J29" s="421"/>
      <c r="K29" s="422"/>
      <c r="L29" s="51">
        <v>12</v>
      </c>
    </row>
    <row r="30" spans="1:12" ht="115.5" customHeight="1" thickBot="1" x14ac:dyDescent="0.3">
      <c r="A30" s="275" t="s">
        <v>86</v>
      </c>
      <c r="B30" s="420" t="s">
        <v>634</v>
      </c>
      <c r="C30" s="421"/>
      <c r="D30" s="421"/>
      <c r="E30" s="421"/>
      <c r="F30" s="421"/>
      <c r="G30" s="421"/>
      <c r="H30" s="421"/>
      <c r="I30" s="421"/>
      <c r="J30" s="421"/>
      <c r="K30" s="422"/>
      <c r="L30" s="277">
        <v>13</v>
      </c>
    </row>
    <row r="31" spans="1:12" ht="30.75" customHeight="1" x14ac:dyDescent="0.25">
      <c r="A31" s="423" t="s">
        <v>87</v>
      </c>
      <c r="B31" s="407" t="s">
        <v>88</v>
      </c>
      <c r="C31" s="407"/>
      <c r="D31" s="425" t="s">
        <v>635</v>
      </c>
      <c r="E31" s="425"/>
      <c r="F31" s="425"/>
      <c r="G31" s="425"/>
      <c r="H31" s="278" t="s">
        <v>90</v>
      </c>
      <c r="I31" s="425" t="s">
        <v>636</v>
      </c>
      <c r="J31" s="425"/>
      <c r="K31" s="425"/>
      <c r="L31" s="426">
        <v>14</v>
      </c>
    </row>
    <row r="32" spans="1:12" ht="36" customHeight="1" x14ac:dyDescent="0.25">
      <c r="A32" s="423"/>
      <c r="B32" s="429" t="s">
        <v>38</v>
      </c>
      <c r="C32" s="429"/>
      <c r="D32" s="458" t="s">
        <v>637</v>
      </c>
      <c r="E32" s="459"/>
      <c r="F32" s="459"/>
      <c r="G32" s="460"/>
      <c r="H32" s="278" t="s">
        <v>93</v>
      </c>
      <c r="I32" s="445" t="s">
        <v>638</v>
      </c>
      <c r="J32" s="425"/>
      <c r="K32" s="425"/>
      <c r="L32" s="427"/>
    </row>
    <row r="33" spans="1:12" ht="30.75" customHeight="1" thickBot="1" x14ac:dyDescent="0.3">
      <c r="A33" s="423"/>
      <c r="B33" s="407" t="s">
        <v>95</v>
      </c>
      <c r="C33" s="407"/>
      <c r="D33" s="446">
        <v>1329</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278" t="s">
        <v>90</v>
      </c>
      <c r="I34" s="408" t="s">
        <v>134</v>
      </c>
      <c r="J34" s="409"/>
      <c r="K34" s="410"/>
      <c r="L34" s="426">
        <v>15</v>
      </c>
    </row>
    <row r="35" spans="1:12" ht="30.75" customHeight="1" thickBot="1" x14ac:dyDescent="0.3">
      <c r="A35" s="406"/>
      <c r="B35" s="437" t="s">
        <v>93</v>
      </c>
      <c r="C35" s="437"/>
      <c r="D35" s="692" t="s">
        <v>135</v>
      </c>
      <c r="E35" s="439"/>
      <c r="F35" s="439"/>
      <c r="G35" s="440"/>
      <c r="H35" s="55" t="s">
        <v>95</v>
      </c>
      <c r="I35" s="441" t="s">
        <v>136</v>
      </c>
      <c r="J35" s="439"/>
      <c r="K35" s="440"/>
      <c r="L35" s="428"/>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2800-000000000000}"/>
    <hyperlink ref="A1" location="Índice!A1" display="volver" xr:uid="{00000000-0004-0000-2800-000001000000}"/>
    <hyperlink ref="D35" r:id="rId2" display="wcastro@ins.gov.co/svillarreal@ins.gov.co" xr:uid="{00000000-0004-0000-28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L35"/>
  <sheetViews>
    <sheetView showGridLines="0" showWhiteSpace="0" view="pageBreakPreview" zoomScale="70" zoomScaleNormal="70" zoomScaleSheetLayoutView="70" workbookViewId="0">
      <selection activeCell="B34" sqref="B34:K35"/>
    </sheetView>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5"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721" t="s">
        <v>641</v>
      </c>
      <c r="C7" s="722"/>
      <c r="D7" s="722"/>
      <c r="E7" s="723"/>
      <c r="F7" s="5" t="s">
        <v>30</v>
      </c>
      <c r="G7" s="370" t="s">
        <v>455</v>
      </c>
      <c r="H7" s="371"/>
      <c r="I7" s="371"/>
      <c r="J7" s="371"/>
      <c r="K7" s="724"/>
      <c r="L7" s="6">
        <v>1</v>
      </c>
    </row>
    <row r="8" spans="1:12" ht="57" customHeight="1" thickBot="1" x14ac:dyDescent="0.3">
      <c r="A8" s="297" t="s">
        <v>32</v>
      </c>
      <c r="B8" s="373" t="s">
        <v>642</v>
      </c>
      <c r="C8" s="374"/>
      <c r="D8" s="374"/>
      <c r="E8" s="375"/>
      <c r="F8" s="373"/>
      <c r="G8" s="374"/>
      <c r="H8" s="375"/>
      <c r="I8" s="373"/>
      <c r="J8" s="374"/>
      <c r="K8" s="376"/>
      <c r="L8" s="6">
        <v>2</v>
      </c>
    </row>
    <row r="9" spans="1:12" ht="57.75" customHeight="1" thickBot="1" x14ac:dyDescent="0.3">
      <c r="A9" s="8" t="s">
        <v>34</v>
      </c>
      <c r="B9" s="716" t="s">
        <v>643</v>
      </c>
      <c r="C9" s="717"/>
      <c r="D9" s="717"/>
      <c r="E9" s="717"/>
      <c r="F9" s="717"/>
      <c r="G9" s="717"/>
      <c r="H9" s="717"/>
      <c r="I9" s="717"/>
      <c r="J9" s="717"/>
      <c r="K9" s="718"/>
      <c r="L9" s="6">
        <v>3</v>
      </c>
    </row>
    <row r="10" spans="1:12" ht="30" customHeight="1" thickBot="1" x14ac:dyDescent="0.3">
      <c r="A10" s="8" t="s">
        <v>36</v>
      </c>
      <c r="B10" s="380" t="s">
        <v>457</v>
      </c>
      <c r="C10" s="381"/>
      <c r="D10" s="381"/>
      <c r="E10" s="381"/>
      <c r="F10" s="297" t="s">
        <v>38</v>
      </c>
      <c r="G10" s="382" t="s">
        <v>458</v>
      </c>
      <c r="H10" s="383"/>
      <c r="I10" s="383"/>
      <c r="J10" s="383"/>
      <c r="K10" s="384"/>
      <c r="L10" s="6">
        <v>4</v>
      </c>
    </row>
    <row r="11" spans="1:12" ht="143.25" customHeight="1" thickBot="1" x14ac:dyDescent="0.3">
      <c r="A11" s="297" t="s">
        <v>40</v>
      </c>
      <c r="B11" s="373" t="s">
        <v>149</v>
      </c>
      <c r="C11" s="375"/>
      <c r="D11" s="297" t="s">
        <v>42</v>
      </c>
      <c r="E11" s="9" t="s">
        <v>644</v>
      </c>
      <c r="F11" s="9" t="s">
        <v>44</v>
      </c>
      <c r="G11" s="9" t="s">
        <v>45</v>
      </c>
      <c r="H11" s="9" t="s">
        <v>46</v>
      </c>
      <c r="I11" s="9" t="s">
        <v>47</v>
      </c>
      <c r="J11" s="9" t="s">
        <v>48</v>
      </c>
      <c r="K11" s="303"/>
      <c r="L11" s="6">
        <v>5</v>
      </c>
    </row>
    <row r="12" spans="1:12" ht="182.25" customHeight="1" thickBot="1" x14ac:dyDescent="0.3">
      <c r="A12" s="297" t="s">
        <v>49</v>
      </c>
      <c r="B12" s="719" t="s">
        <v>645</v>
      </c>
      <c r="C12" s="720"/>
      <c r="D12" s="720"/>
      <c r="E12" s="720"/>
      <c r="F12" s="720"/>
      <c r="G12" s="297" t="s">
        <v>51</v>
      </c>
      <c r="H12" s="515" t="s">
        <v>646</v>
      </c>
      <c r="I12" s="516"/>
      <c r="J12" s="516"/>
      <c r="K12" s="517"/>
      <c r="L12" s="6">
        <v>6</v>
      </c>
    </row>
    <row r="13" spans="1:12" ht="60" customHeight="1" thickBot="1" x14ac:dyDescent="0.3">
      <c r="A13" s="297" t="s">
        <v>52</v>
      </c>
      <c r="B13" s="712" t="s">
        <v>647</v>
      </c>
      <c r="C13" s="713"/>
      <c r="D13" s="713"/>
      <c r="E13" s="713"/>
      <c r="F13" s="713"/>
      <c r="G13" s="713"/>
      <c r="H13" s="713"/>
      <c r="I13" s="713"/>
      <c r="J13" s="297" t="s">
        <v>54</v>
      </c>
      <c r="K13" s="295" t="s">
        <v>108</v>
      </c>
      <c r="L13" s="298">
        <v>7</v>
      </c>
    </row>
    <row r="14" spans="1:12" ht="51.75" customHeight="1" thickBot="1" x14ac:dyDescent="0.3">
      <c r="A14" s="297" t="s">
        <v>56</v>
      </c>
      <c r="B14" s="714" t="s">
        <v>156</v>
      </c>
      <c r="C14" s="715"/>
      <c r="D14" s="297" t="s">
        <v>58</v>
      </c>
      <c r="E14" s="100" t="s">
        <v>157</v>
      </c>
      <c r="F14" s="297" t="s">
        <v>60</v>
      </c>
      <c r="G14" s="296">
        <v>10</v>
      </c>
      <c r="H14" s="297" t="s">
        <v>61</v>
      </c>
      <c r="I14" s="59">
        <v>0.37</v>
      </c>
      <c r="J14" s="297" t="s">
        <v>62</v>
      </c>
      <c r="K14" s="304">
        <v>2021</v>
      </c>
      <c r="L14" s="298">
        <v>8</v>
      </c>
    </row>
    <row r="15" spans="1:12" ht="45" customHeight="1" thickBot="1" x14ac:dyDescent="0.3">
      <c r="A15" s="16" t="s">
        <v>64</v>
      </c>
      <c r="B15" s="17" t="s">
        <v>65</v>
      </c>
      <c r="C15" s="100">
        <v>2021</v>
      </c>
      <c r="D15" s="19"/>
      <c r="E15" s="19"/>
      <c r="F15" s="20" t="s">
        <v>66</v>
      </c>
      <c r="G15" s="12">
        <v>2021</v>
      </c>
      <c r="H15" s="19"/>
      <c r="I15" s="19"/>
      <c r="J15" s="19"/>
      <c r="K15" s="22"/>
      <c r="L15" s="298">
        <v>9</v>
      </c>
    </row>
    <row r="16" spans="1:12" ht="18.75" customHeight="1" x14ac:dyDescent="0.25">
      <c r="A16" s="390" t="s">
        <v>67</v>
      </c>
      <c r="B16" s="391"/>
      <c r="C16" s="392" t="s">
        <v>68</v>
      </c>
      <c r="D16" s="393"/>
      <c r="E16" s="392" t="s">
        <v>69</v>
      </c>
      <c r="F16" s="393"/>
      <c r="G16" s="392" t="s">
        <v>70</v>
      </c>
      <c r="H16" s="393"/>
      <c r="I16" s="392" t="s">
        <v>71</v>
      </c>
      <c r="J16" s="393"/>
      <c r="K16" s="23" t="s">
        <v>72</v>
      </c>
      <c r="L16" s="426">
        <v>10</v>
      </c>
    </row>
    <row r="17" spans="1:12" ht="67.5" customHeight="1" x14ac:dyDescent="0.25">
      <c r="A17" s="397" t="str">
        <f>+E11</f>
        <v xml:space="preserve">Promedio nacional de cumplimiento de estándares auditados en las coordinaciones regionales de la Red de donación y trasplantes. </v>
      </c>
      <c r="B17" s="398"/>
      <c r="C17" s="399"/>
      <c r="D17" s="400"/>
      <c r="E17" s="399"/>
      <c r="F17" s="400"/>
      <c r="G17" s="399"/>
      <c r="H17" s="400"/>
      <c r="I17" s="399"/>
      <c r="J17" s="400"/>
      <c r="K17" s="401"/>
      <c r="L17" s="427"/>
    </row>
    <row r="18" spans="1:12" ht="21.75" customHeight="1" x14ac:dyDescent="0.25">
      <c r="A18" s="397" t="str">
        <f>+F11</f>
        <v>Variable 2</v>
      </c>
      <c r="B18" s="398"/>
      <c r="C18" s="399"/>
      <c r="D18" s="400"/>
      <c r="E18" s="399"/>
      <c r="F18" s="400"/>
      <c r="G18" s="399"/>
      <c r="H18" s="400"/>
      <c r="I18" s="399"/>
      <c r="J18" s="400"/>
      <c r="K18" s="402"/>
      <c r="L18" s="427"/>
    </row>
    <row r="19" spans="1:12" ht="21.75" customHeight="1" x14ac:dyDescent="0.25">
      <c r="A19" s="397" t="str">
        <f>+G11</f>
        <v>Variable 3</v>
      </c>
      <c r="B19" s="398"/>
      <c r="C19" s="399"/>
      <c r="D19" s="400"/>
      <c r="E19" s="399"/>
      <c r="F19" s="400"/>
      <c r="G19" s="399"/>
      <c r="H19" s="400"/>
      <c r="I19" s="399"/>
      <c r="J19" s="400"/>
      <c r="K19" s="402"/>
      <c r="L19" s="427"/>
    </row>
    <row r="20" spans="1:12" ht="21.75" customHeight="1" x14ac:dyDescent="0.25">
      <c r="A20" s="397" t="str">
        <f>+H11</f>
        <v>Variable 4</v>
      </c>
      <c r="B20" s="398"/>
      <c r="C20" s="399"/>
      <c r="D20" s="400"/>
      <c r="E20" s="399"/>
      <c r="F20" s="400"/>
      <c r="G20" s="399"/>
      <c r="H20" s="400"/>
      <c r="I20" s="399"/>
      <c r="J20" s="400"/>
      <c r="K20" s="402"/>
      <c r="L20" s="427"/>
    </row>
    <row r="21" spans="1:12" ht="21.75" customHeight="1" x14ac:dyDescent="0.25">
      <c r="A21" s="397" t="str">
        <f>+I11</f>
        <v>Variable 5</v>
      </c>
      <c r="B21" s="398"/>
      <c r="C21" s="399"/>
      <c r="D21" s="400"/>
      <c r="E21" s="399"/>
      <c r="F21" s="400"/>
      <c r="G21" s="399"/>
      <c r="H21" s="400"/>
      <c r="I21" s="399"/>
      <c r="J21" s="400"/>
      <c r="K21" s="402"/>
      <c r="L21" s="427"/>
    </row>
    <row r="22" spans="1:12" ht="21.75" customHeight="1" thickBot="1" x14ac:dyDescent="0.3">
      <c r="A22" s="397" t="str">
        <f>+J11</f>
        <v>Variable 6</v>
      </c>
      <c r="B22" s="398"/>
      <c r="C22" s="710"/>
      <c r="D22" s="711"/>
      <c r="E22" s="403"/>
      <c r="F22" s="404"/>
      <c r="G22" s="403"/>
      <c r="H22" s="404"/>
      <c r="I22" s="403"/>
      <c r="J22" s="404"/>
      <c r="K22" s="402"/>
      <c r="L22" s="428"/>
    </row>
    <row r="23" spans="1:12" ht="18" customHeight="1" x14ac:dyDescent="0.25">
      <c r="A23" s="430" t="s">
        <v>73</v>
      </c>
      <c r="B23" s="301" t="s">
        <v>74</v>
      </c>
      <c r="C23" s="434" t="s">
        <v>75</v>
      </c>
      <c r="D23" s="434"/>
      <c r="E23" s="411" t="s">
        <v>76</v>
      </c>
      <c r="F23" s="411"/>
      <c r="G23" s="412"/>
      <c r="H23" s="413" t="s">
        <v>77</v>
      </c>
      <c r="I23" s="25"/>
      <c r="J23" s="25"/>
      <c r="K23" s="26"/>
      <c r="L23" s="706">
        <v>11</v>
      </c>
    </row>
    <row r="24" spans="1:12" ht="19.5" customHeight="1" x14ac:dyDescent="0.25">
      <c r="A24" s="431"/>
      <c r="B24" s="27" t="s">
        <v>78</v>
      </c>
      <c r="C24" s="28" t="s">
        <v>79</v>
      </c>
      <c r="D24" s="28" t="s">
        <v>80</v>
      </c>
      <c r="E24" s="29" t="s">
        <v>81</v>
      </c>
      <c r="F24" s="30" t="s">
        <v>82</v>
      </c>
      <c r="G24" s="31" t="s">
        <v>83</v>
      </c>
      <c r="H24" s="414"/>
      <c r="I24" s="121"/>
      <c r="J24" s="305"/>
      <c r="K24" s="34"/>
      <c r="L24" s="707"/>
    </row>
    <row r="25" spans="1:12" ht="20.25" customHeight="1" x14ac:dyDescent="0.25">
      <c r="A25" s="432"/>
      <c r="B25" s="306">
        <v>1</v>
      </c>
      <c r="C25" s="708">
        <v>0.5</v>
      </c>
      <c r="D25" s="307"/>
      <c r="E25" s="38"/>
      <c r="F25" s="38"/>
      <c r="G25" s="38"/>
      <c r="H25" s="103"/>
      <c r="I25" s="121"/>
      <c r="J25" s="308"/>
      <c r="K25" s="34"/>
      <c r="L25" s="707"/>
    </row>
    <row r="26" spans="1:12" ht="15.75" customHeight="1" x14ac:dyDescent="0.25">
      <c r="A26" s="432"/>
      <c r="B26" s="309">
        <v>2</v>
      </c>
      <c r="C26" s="457"/>
      <c r="D26" s="310"/>
      <c r="E26" s="64"/>
      <c r="F26" s="64"/>
      <c r="G26" s="64"/>
      <c r="H26" s="234"/>
      <c r="I26" s="121"/>
      <c r="J26" s="308"/>
      <c r="K26" s="34"/>
      <c r="L26" s="707"/>
    </row>
    <row r="27" spans="1:12" ht="17.25" customHeight="1" x14ac:dyDescent="0.3">
      <c r="A27" s="432"/>
      <c r="B27" s="309">
        <v>3</v>
      </c>
      <c r="C27" s="457"/>
      <c r="D27" s="311"/>
      <c r="E27" s="38"/>
      <c r="F27" s="38"/>
      <c r="G27" s="38"/>
      <c r="H27" s="103"/>
      <c r="I27" s="126"/>
      <c r="J27" s="308"/>
      <c r="K27" s="34"/>
      <c r="L27" s="707"/>
    </row>
    <row r="28" spans="1:12" ht="16.5" customHeight="1" thickBot="1" x14ac:dyDescent="0.3">
      <c r="A28" s="433"/>
      <c r="B28" s="312">
        <v>4</v>
      </c>
      <c r="C28" s="709"/>
      <c r="D28" s="313">
        <v>0.5</v>
      </c>
      <c r="E28" s="64" t="s">
        <v>648</v>
      </c>
      <c r="F28" s="64">
        <v>0.5</v>
      </c>
      <c r="G28" s="64" t="s">
        <v>649</v>
      </c>
      <c r="H28" s="314"/>
      <c r="I28" s="47"/>
      <c r="J28" s="48"/>
      <c r="K28" s="49"/>
      <c r="L28" s="707"/>
    </row>
    <row r="29" spans="1:12" ht="53.25" customHeight="1" x14ac:dyDescent="0.25">
      <c r="A29" s="50" t="s">
        <v>84</v>
      </c>
      <c r="B29" s="542" t="s">
        <v>650</v>
      </c>
      <c r="C29" s="542"/>
      <c r="D29" s="542"/>
      <c r="E29" s="542"/>
      <c r="F29" s="542"/>
      <c r="G29" s="542"/>
      <c r="H29" s="542"/>
      <c r="I29" s="542"/>
      <c r="J29" s="542"/>
      <c r="K29" s="542"/>
      <c r="L29" s="205">
        <v>12</v>
      </c>
    </row>
    <row r="30" spans="1:12" ht="45.75" customHeight="1" thickBot="1" x14ac:dyDescent="0.3">
      <c r="A30" s="297" t="s">
        <v>86</v>
      </c>
      <c r="B30" s="420" t="s">
        <v>651</v>
      </c>
      <c r="C30" s="421"/>
      <c r="D30" s="421"/>
      <c r="E30" s="421"/>
      <c r="F30" s="421"/>
      <c r="G30" s="421"/>
      <c r="H30" s="421"/>
      <c r="I30" s="421"/>
      <c r="J30" s="421"/>
      <c r="K30" s="422"/>
      <c r="L30" s="299">
        <v>13</v>
      </c>
    </row>
    <row r="31" spans="1:12" ht="30.75" customHeight="1" x14ac:dyDescent="0.25">
      <c r="A31" s="423" t="s">
        <v>87</v>
      </c>
      <c r="B31" s="407" t="s">
        <v>88</v>
      </c>
      <c r="C31" s="407"/>
      <c r="D31" s="425" t="s">
        <v>652</v>
      </c>
      <c r="E31" s="425"/>
      <c r="F31" s="425"/>
      <c r="G31" s="425"/>
      <c r="H31" s="300" t="s">
        <v>90</v>
      </c>
      <c r="I31" s="425" t="s">
        <v>653</v>
      </c>
      <c r="J31" s="425"/>
      <c r="K31" s="704"/>
      <c r="L31" s="426">
        <v>14</v>
      </c>
    </row>
    <row r="32" spans="1:12" ht="36" customHeight="1" x14ac:dyDescent="0.25">
      <c r="A32" s="423"/>
      <c r="B32" s="429" t="s">
        <v>38</v>
      </c>
      <c r="C32" s="429"/>
      <c r="D32" s="458" t="s">
        <v>654</v>
      </c>
      <c r="E32" s="459"/>
      <c r="F32" s="459"/>
      <c r="G32" s="460"/>
      <c r="H32" s="300" t="s">
        <v>93</v>
      </c>
      <c r="I32" s="445" t="s">
        <v>655</v>
      </c>
      <c r="J32" s="425"/>
      <c r="K32" s="704"/>
      <c r="L32" s="427"/>
    </row>
    <row r="33" spans="1:12" ht="30.75" customHeight="1" thickBot="1" x14ac:dyDescent="0.3">
      <c r="A33" s="423"/>
      <c r="B33" s="407" t="s">
        <v>95</v>
      </c>
      <c r="C33" s="407"/>
      <c r="D33" s="446" t="s">
        <v>656</v>
      </c>
      <c r="E33" s="447"/>
      <c r="F33" s="447"/>
      <c r="G33" s="447"/>
      <c r="H33" s="447"/>
      <c r="I33" s="447"/>
      <c r="J33" s="447"/>
      <c r="K33" s="705"/>
      <c r="L33" s="428"/>
    </row>
    <row r="34" spans="1:12" ht="30.75" customHeight="1" x14ac:dyDescent="0.25">
      <c r="A34" s="405" t="s">
        <v>96</v>
      </c>
      <c r="B34" s="407" t="s">
        <v>88</v>
      </c>
      <c r="C34" s="407"/>
      <c r="D34" s="408" t="s">
        <v>133</v>
      </c>
      <c r="E34" s="409"/>
      <c r="F34" s="409"/>
      <c r="G34" s="410"/>
      <c r="H34" s="300" t="s">
        <v>90</v>
      </c>
      <c r="I34" s="408" t="s">
        <v>134</v>
      </c>
      <c r="J34" s="409"/>
      <c r="K34" s="410"/>
      <c r="L34" s="426">
        <v>15</v>
      </c>
    </row>
    <row r="35" spans="1:12" ht="30.75" customHeight="1" thickBot="1" x14ac:dyDescent="0.3">
      <c r="A35" s="406"/>
      <c r="B35" s="437" t="s">
        <v>93</v>
      </c>
      <c r="C35" s="437"/>
      <c r="D35" s="692" t="s">
        <v>135</v>
      </c>
      <c r="E35" s="439"/>
      <c r="F35" s="439"/>
      <c r="G35" s="440"/>
      <c r="H35" s="55" t="s">
        <v>95</v>
      </c>
      <c r="I35" s="441" t="s">
        <v>136</v>
      </c>
      <c r="J35" s="439"/>
      <c r="K35" s="440"/>
      <c r="L35" s="428"/>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2900-000000000000}"/>
    <hyperlink ref="A1" location="Índice!A1" display="Volver" xr:uid="{00000000-0004-0000-2900-000001000000}"/>
    <hyperlink ref="D35" r:id="rId2" display="wcastro@ins.gov.co/svillarreal@ins.gov.co" xr:uid="{00000000-0004-0000-29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900-000000000000}">
          <x14:formula1>
            <xm:f>'C:\Users\svillarreal\Downloads\[FOR-D01.0000-004 propuesta HV Indicador Mejora Red BS y Tx 2022 (1).xlsx]Hoja1'!#REF!</xm:f>
          </x14:formula1>
          <xm:sqref>B8 F8 B10:B11 F10:G10 G7 I8 B14</xm:sqref>
        </x14:dataValidation>
        <x14:dataValidation type="list" allowBlank="1" showInputMessage="1" showErrorMessage="1" xr:uid="{00000000-0002-0000-2900-000001000000}">
          <x14:formula1>
            <xm:f>'C:\Users\svillarreal\Downloads\[FOR-D01.0000-004 propuesta HV Indicador Mejora Red BS y Tx 2022 (1).xlsx]Hoja1'!#REF!</xm:f>
          </x14:formula1>
          <xm:sqref>E14</xm:sqref>
        </x14:dataValidation>
      </x14:dataValidation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L35"/>
  <sheetViews>
    <sheetView showGridLines="0" showWhiteSpace="0" view="pageBreakPreview" zoomScale="70" zoomScaleNormal="70" zoomScaleSheetLayoutView="70" workbookViewId="0"/>
  </sheetViews>
  <sheetFormatPr baseColWidth="10" defaultColWidth="11.42578125"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5" t="s">
        <v>98</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657</v>
      </c>
      <c r="C7" s="511"/>
      <c r="D7" s="511"/>
      <c r="E7" s="511"/>
      <c r="F7" s="5" t="s">
        <v>30</v>
      </c>
      <c r="G7" s="370" t="s">
        <v>455</v>
      </c>
      <c r="H7" s="371"/>
      <c r="I7" s="371"/>
      <c r="J7" s="371"/>
      <c r="K7" s="372"/>
      <c r="L7" s="6">
        <v>1</v>
      </c>
    </row>
    <row r="8" spans="1:12" ht="57" customHeight="1" thickBot="1" x14ac:dyDescent="0.3">
      <c r="A8" s="297" t="s">
        <v>32</v>
      </c>
      <c r="B8" s="373" t="s">
        <v>642</v>
      </c>
      <c r="C8" s="374"/>
      <c r="D8" s="374"/>
      <c r="E8" s="375"/>
      <c r="F8" s="373"/>
      <c r="G8" s="374"/>
      <c r="H8" s="375"/>
      <c r="I8" s="373"/>
      <c r="J8" s="374"/>
      <c r="K8" s="376"/>
      <c r="L8" s="6">
        <v>2</v>
      </c>
    </row>
    <row r="9" spans="1:12" ht="57.75" customHeight="1" thickBot="1" x14ac:dyDescent="0.3">
      <c r="A9" s="8" t="s">
        <v>34</v>
      </c>
      <c r="B9" s="512" t="s">
        <v>658</v>
      </c>
      <c r="C9" s="513"/>
      <c r="D9" s="513"/>
      <c r="E9" s="513"/>
      <c r="F9" s="513"/>
      <c r="G9" s="513"/>
      <c r="H9" s="513"/>
      <c r="I9" s="513"/>
      <c r="J9" s="513"/>
      <c r="K9" s="514"/>
      <c r="L9" s="6">
        <v>3</v>
      </c>
    </row>
    <row r="10" spans="1:12" ht="30" customHeight="1" thickBot="1" x14ac:dyDescent="0.3">
      <c r="A10" s="8" t="s">
        <v>36</v>
      </c>
      <c r="B10" s="380" t="s">
        <v>457</v>
      </c>
      <c r="C10" s="381"/>
      <c r="D10" s="381"/>
      <c r="E10" s="381"/>
      <c r="F10" s="297" t="s">
        <v>38</v>
      </c>
      <c r="G10" s="382" t="s">
        <v>458</v>
      </c>
      <c r="H10" s="383"/>
      <c r="I10" s="383"/>
      <c r="J10" s="383"/>
      <c r="K10" s="384"/>
      <c r="L10" s="6">
        <v>4</v>
      </c>
    </row>
    <row r="11" spans="1:12" ht="67.5" customHeight="1" thickBot="1" x14ac:dyDescent="0.3">
      <c r="A11" s="297" t="s">
        <v>40</v>
      </c>
      <c r="B11" s="373" t="s">
        <v>149</v>
      </c>
      <c r="C11" s="375"/>
      <c r="D11" s="297" t="s">
        <v>42</v>
      </c>
      <c r="E11" s="9" t="s">
        <v>659</v>
      </c>
      <c r="F11" s="9" t="s">
        <v>660</v>
      </c>
      <c r="G11" s="9" t="s">
        <v>45</v>
      </c>
      <c r="H11" s="9" t="s">
        <v>46</v>
      </c>
      <c r="I11" s="9" t="s">
        <v>47</v>
      </c>
      <c r="J11" s="9" t="s">
        <v>48</v>
      </c>
      <c r="K11" s="9"/>
      <c r="L11" s="6">
        <v>5</v>
      </c>
    </row>
    <row r="12" spans="1:12" ht="276" customHeight="1" thickBot="1" x14ac:dyDescent="0.3">
      <c r="A12" s="297" t="s">
        <v>49</v>
      </c>
      <c r="B12" s="385" t="s">
        <v>661</v>
      </c>
      <c r="C12" s="386"/>
      <c r="D12" s="386"/>
      <c r="E12" s="386"/>
      <c r="F12" s="386"/>
      <c r="G12" s="297" t="s">
        <v>51</v>
      </c>
      <c r="H12" s="385" t="s">
        <v>662</v>
      </c>
      <c r="I12" s="386"/>
      <c r="J12" s="386"/>
      <c r="K12" s="386"/>
      <c r="L12" s="6">
        <v>6</v>
      </c>
    </row>
    <row r="13" spans="1:12" ht="60" customHeight="1" thickBot="1" x14ac:dyDescent="0.3">
      <c r="A13" s="297" t="s">
        <v>52</v>
      </c>
      <c r="B13" s="515" t="s">
        <v>663</v>
      </c>
      <c r="C13" s="516"/>
      <c r="D13" s="516"/>
      <c r="E13" s="516"/>
      <c r="F13" s="516"/>
      <c r="G13" s="516"/>
      <c r="H13" s="516"/>
      <c r="I13" s="517"/>
      <c r="J13" s="297" t="s">
        <v>54</v>
      </c>
      <c r="K13" s="295" t="s">
        <v>108</v>
      </c>
      <c r="L13" s="298">
        <v>7</v>
      </c>
    </row>
    <row r="14" spans="1:12" ht="51.75" customHeight="1" thickBot="1" x14ac:dyDescent="0.3">
      <c r="A14" s="297" t="s">
        <v>56</v>
      </c>
      <c r="B14" s="388" t="s">
        <v>167</v>
      </c>
      <c r="C14" s="389"/>
      <c r="D14" s="297" t="s">
        <v>58</v>
      </c>
      <c r="E14" s="100" t="s">
        <v>157</v>
      </c>
      <c r="F14" s="297" t="s">
        <v>60</v>
      </c>
      <c r="G14" s="296">
        <v>10</v>
      </c>
      <c r="H14" s="297" t="s">
        <v>61</v>
      </c>
      <c r="I14" s="239">
        <v>0.9</v>
      </c>
      <c r="J14" s="297" t="s">
        <v>62</v>
      </c>
      <c r="K14" s="212" t="s">
        <v>664</v>
      </c>
      <c r="L14" s="298">
        <v>8</v>
      </c>
    </row>
    <row r="15" spans="1:12" ht="45" customHeight="1" thickBot="1" x14ac:dyDescent="0.3">
      <c r="A15" s="16" t="s">
        <v>64</v>
      </c>
      <c r="B15" s="17" t="s">
        <v>65</v>
      </c>
      <c r="C15" s="102">
        <v>2019</v>
      </c>
      <c r="D15" s="19"/>
      <c r="E15" s="19"/>
      <c r="F15" s="20" t="s">
        <v>66</v>
      </c>
      <c r="G15" s="21"/>
      <c r="H15" s="19"/>
      <c r="I15" s="19"/>
      <c r="J15" s="19"/>
      <c r="K15" s="22"/>
      <c r="L15" s="298">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Actores priorizados con mejoría en indicadores</v>
      </c>
      <c r="B17" s="398"/>
      <c r="C17" s="399"/>
      <c r="D17" s="400"/>
      <c r="E17" s="399">
        <v>627</v>
      </c>
      <c r="F17" s="400"/>
      <c r="G17" s="399"/>
      <c r="H17" s="400"/>
      <c r="I17" s="399">
        <v>627</v>
      </c>
      <c r="J17" s="400"/>
      <c r="K17" s="401"/>
      <c r="L17" s="395"/>
    </row>
    <row r="18" spans="1:12" ht="21.75" customHeight="1" x14ac:dyDescent="0.25">
      <c r="A18" s="397" t="str">
        <f>+F11</f>
        <v>total de actores priorizados</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301" t="s">
        <v>74</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57">
        <v>0.85</v>
      </c>
      <c r="D25" s="123"/>
      <c r="E25" s="103"/>
      <c r="F25" s="103"/>
      <c r="G25" s="103"/>
      <c r="H25" s="103"/>
      <c r="I25" s="32"/>
      <c r="J25" s="39"/>
      <c r="K25" s="34"/>
      <c r="L25" s="416"/>
    </row>
    <row r="26" spans="1:12" ht="15.75" customHeight="1" x14ac:dyDescent="0.25">
      <c r="A26" s="432"/>
      <c r="B26" s="40">
        <v>2</v>
      </c>
      <c r="C26" s="417"/>
      <c r="D26" s="315">
        <v>0.85</v>
      </c>
      <c r="E26" s="234">
        <v>0.84</v>
      </c>
      <c r="F26" s="234">
        <v>0.85</v>
      </c>
      <c r="G26" s="234">
        <v>0.86</v>
      </c>
      <c r="H26" s="234">
        <v>0.86</v>
      </c>
      <c r="I26" s="32"/>
      <c r="J26" s="39"/>
      <c r="K26" s="34"/>
      <c r="L26" s="416"/>
    </row>
    <row r="27" spans="1:12" ht="17.25" customHeight="1" x14ac:dyDescent="0.3">
      <c r="A27" s="432"/>
      <c r="B27" s="40">
        <v>3</v>
      </c>
      <c r="C27" s="417"/>
      <c r="D27" s="125"/>
      <c r="E27" s="103"/>
      <c r="F27" s="103"/>
      <c r="G27" s="103"/>
      <c r="H27" s="103"/>
      <c r="I27" s="42"/>
      <c r="J27" s="39"/>
      <c r="K27" s="34"/>
      <c r="L27" s="416"/>
    </row>
    <row r="28" spans="1:12" ht="16.5" customHeight="1" thickBot="1" x14ac:dyDescent="0.3">
      <c r="A28" s="433"/>
      <c r="B28" s="43">
        <v>4</v>
      </c>
      <c r="C28" s="418"/>
      <c r="D28" s="316">
        <v>0.85</v>
      </c>
      <c r="E28" s="234">
        <v>0.84</v>
      </c>
      <c r="F28" s="234">
        <v>0.85</v>
      </c>
      <c r="G28" s="234">
        <v>0.86</v>
      </c>
      <c r="H28" s="314">
        <v>0.86</v>
      </c>
      <c r="I28" s="47"/>
      <c r="J28" s="48"/>
      <c r="K28" s="49"/>
      <c r="L28" s="416"/>
    </row>
    <row r="29" spans="1:12" ht="53.25" customHeight="1" x14ac:dyDescent="0.25">
      <c r="A29" s="50" t="s">
        <v>84</v>
      </c>
      <c r="B29" s="542" t="s">
        <v>665</v>
      </c>
      <c r="C29" s="542"/>
      <c r="D29" s="542"/>
      <c r="E29" s="542"/>
      <c r="F29" s="542"/>
      <c r="G29" s="542"/>
      <c r="H29" s="542"/>
      <c r="I29" s="542"/>
      <c r="J29" s="542"/>
      <c r="K29" s="542"/>
      <c r="L29" s="51">
        <v>12</v>
      </c>
    </row>
    <row r="30" spans="1:12" ht="115.5" customHeight="1" thickBot="1" x14ac:dyDescent="0.3">
      <c r="A30" s="297" t="s">
        <v>86</v>
      </c>
      <c r="B30" s="420" t="s">
        <v>666</v>
      </c>
      <c r="C30" s="421"/>
      <c r="D30" s="421"/>
      <c r="E30" s="421"/>
      <c r="F30" s="421"/>
      <c r="G30" s="421"/>
      <c r="H30" s="421"/>
      <c r="I30" s="421"/>
      <c r="J30" s="421"/>
      <c r="K30" s="422"/>
      <c r="L30" s="299">
        <v>13</v>
      </c>
    </row>
    <row r="31" spans="1:12" ht="30.75" customHeight="1" x14ac:dyDescent="0.25">
      <c r="A31" s="423" t="s">
        <v>87</v>
      </c>
      <c r="B31" s="407" t="s">
        <v>88</v>
      </c>
      <c r="C31" s="407"/>
      <c r="D31" s="425" t="s">
        <v>667</v>
      </c>
      <c r="E31" s="425"/>
      <c r="F31" s="425"/>
      <c r="G31" s="425"/>
      <c r="H31" s="300" t="s">
        <v>90</v>
      </c>
      <c r="I31" s="425" t="s">
        <v>653</v>
      </c>
      <c r="J31" s="425"/>
      <c r="K31" s="425"/>
      <c r="L31" s="426">
        <v>14</v>
      </c>
    </row>
    <row r="32" spans="1:12" ht="36" customHeight="1" x14ac:dyDescent="0.25">
      <c r="A32" s="423"/>
      <c r="B32" s="429" t="s">
        <v>38</v>
      </c>
      <c r="C32" s="429"/>
      <c r="D32" s="458" t="s">
        <v>668</v>
      </c>
      <c r="E32" s="459"/>
      <c r="F32" s="459"/>
      <c r="G32" s="460"/>
      <c r="H32" s="300" t="s">
        <v>93</v>
      </c>
      <c r="I32" s="445" t="s">
        <v>669</v>
      </c>
      <c r="J32" s="425"/>
      <c r="K32" s="425"/>
      <c r="L32" s="427"/>
    </row>
    <row r="33" spans="1:12" ht="30.75" customHeight="1" thickBot="1" x14ac:dyDescent="0.3">
      <c r="A33" s="423"/>
      <c r="B33" s="407" t="s">
        <v>95</v>
      </c>
      <c r="C33" s="407"/>
      <c r="D33" s="446">
        <v>3002115779</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300" t="s">
        <v>90</v>
      </c>
      <c r="I34" s="408" t="s">
        <v>134</v>
      </c>
      <c r="J34" s="409"/>
      <c r="K34" s="410"/>
      <c r="L34" s="426">
        <v>15</v>
      </c>
    </row>
    <row r="35" spans="1:12" ht="30.75" customHeight="1" thickBot="1" x14ac:dyDescent="0.3">
      <c r="A35" s="406"/>
      <c r="B35" s="437" t="s">
        <v>93</v>
      </c>
      <c r="C35" s="437"/>
      <c r="D35" s="692" t="s">
        <v>135</v>
      </c>
      <c r="E35" s="439"/>
      <c r="F35" s="439"/>
      <c r="G35" s="440"/>
      <c r="H35" s="55" t="s">
        <v>95</v>
      </c>
      <c r="I35" s="441" t="s">
        <v>136</v>
      </c>
      <c r="J35" s="439"/>
      <c r="K35" s="440"/>
      <c r="L35" s="428"/>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2A00-000000000000}"/>
    <hyperlink ref="A1" location="Índice!A1" display="Volver" xr:uid="{00000000-0004-0000-2A00-000001000000}"/>
    <hyperlink ref="D35" r:id="rId2" display="wcastro@ins.gov.co/svillarreal@ins.gov.co" xr:uid="{00000000-0004-0000-2A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A00-000000000000}">
          <x14:formula1>
            <xm:f>'https://d.docs.live.net/015ad5737afc2ef9/Indicadores 2022/Misionales/Redes/Fichas Aprobadas/Bancos de sangre/[Ficha aprobada.xlsx]Hoja1'!#REF!</xm:f>
          </x14:formula1>
          <xm:sqref>E14</xm:sqref>
        </x14:dataValidation>
        <x14:dataValidation type="list" allowBlank="1" showInputMessage="1" showErrorMessage="1" xr:uid="{00000000-0002-0000-2A00-000001000000}">
          <x14:formula1>
            <xm:f>'https://d.docs.live.net/015ad5737afc2ef9/Indicadores 2022/Misionales/Redes/Fichas Aprobadas/Bancos de sangre/[Ficha aprobada.xlsx]Hoja1'!#REF!</xm:f>
          </x14:formula1>
          <xm:sqref>B14 B8 F8 B10:B11 G7 I8 F10:G10</xm:sqref>
        </x14:dataValidation>
      </x14:dataValidations>
    </ext>
  </extLs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369" t="s">
        <v>670</v>
      </c>
      <c r="C7" s="511"/>
      <c r="D7" s="511"/>
      <c r="E7" s="511"/>
      <c r="F7" s="5" t="s">
        <v>30</v>
      </c>
      <c r="G7" s="370" t="s">
        <v>289</v>
      </c>
      <c r="H7" s="371"/>
      <c r="I7" s="371"/>
      <c r="J7" s="371"/>
      <c r="K7" s="372"/>
      <c r="L7" s="6">
        <v>1</v>
      </c>
    </row>
    <row r="8" spans="1:12" ht="57" customHeight="1" thickBot="1" x14ac:dyDescent="0.3">
      <c r="A8" s="297" t="s">
        <v>32</v>
      </c>
      <c r="B8" s="373" t="s">
        <v>290</v>
      </c>
      <c r="C8" s="374"/>
      <c r="D8" s="374"/>
      <c r="E8" s="375"/>
      <c r="F8" s="373"/>
      <c r="G8" s="374"/>
      <c r="H8" s="375"/>
      <c r="I8" s="373"/>
      <c r="J8" s="374"/>
      <c r="K8" s="376"/>
      <c r="L8" s="6">
        <v>2</v>
      </c>
    </row>
    <row r="9" spans="1:12" ht="57.75" customHeight="1" thickBot="1" x14ac:dyDescent="0.3">
      <c r="A9" s="8" t="s">
        <v>34</v>
      </c>
      <c r="B9" s="377" t="s">
        <v>671</v>
      </c>
      <c r="C9" s="513"/>
      <c r="D9" s="513"/>
      <c r="E9" s="513"/>
      <c r="F9" s="513"/>
      <c r="G9" s="513"/>
      <c r="H9" s="513"/>
      <c r="I9" s="513"/>
      <c r="J9" s="513"/>
      <c r="K9" s="514"/>
      <c r="L9" s="6">
        <v>3</v>
      </c>
    </row>
    <row r="10" spans="1:12" ht="30" customHeight="1" thickBot="1" x14ac:dyDescent="0.3">
      <c r="A10" s="8" t="s">
        <v>36</v>
      </c>
      <c r="B10" s="380" t="s">
        <v>672</v>
      </c>
      <c r="C10" s="381"/>
      <c r="D10" s="381"/>
      <c r="E10" s="381"/>
      <c r="F10" s="297" t="s">
        <v>38</v>
      </c>
      <c r="G10" s="382" t="s">
        <v>673</v>
      </c>
      <c r="H10" s="383"/>
      <c r="I10" s="383"/>
      <c r="J10" s="383"/>
      <c r="K10" s="384"/>
      <c r="L10" s="6">
        <v>4</v>
      </c>
    </row>
    <row r="11" spans="1:12" ht="67.5" customHeight="1" thickBot="1" x14ac:dyDescent="0.3">
      <c r="A11" s="297" t="s">
        <v>40</v>
      </c>
      <c r="B11" s="373" t="s">
        <v>149</v>
      </c>
      <c r="C11" s="375"/>
      <c r="D11" s="297" t="s">
        <v>42</v>
      </c>
      <c r="E11" s="9" t="s">
        <v>674</v>
      </c>
      <c r="F11" s="9" t="s">
        <v>675</v>
      </c>
      <c r="G11" s="9"/>
      <c r="H11" s="9"/>
      <c r="I11" s="9"/>
      <c r="J11" s="9"/>
      <c r="K11" s="9"/>
      <c r="L11" s="6">
        <v>5</v>
      </c>
    </row>
    <row r="12" spans="1:12" ht="117" customHeight="1" thickBot="1" x14ac:dyDescent="0.3">
      <c r="A12" s="297" t="s">
        <v>49</v>
      </c>
      <c r="B12" s="385" t="s">
        <v>676</v>
      </c>
      <c r="C12" s="516"/>
      <c r="D12" s="516"/>
      <c r="E12" s="516"/>
      <c r="F12" s="516"/>
      <c r="G12" s="297" t="s">
        <v>51</v>
      </c>
      <c r="H12" s="385" t="s">
        <v>677</v>
      </c>
      <c r="I12" s="516"/>
      <c r="J12" s="516"/>
      <c r="K12" s="517"/>
      <c r="L12" s="6">
        <v>6</v>
      </c>
    </row>
    <row r="13" spans="1:12" ht="60" customHeight="1" thickBot="1" x14ac:dyDescent="0.3">
      <c r="A13" s="297" t="s">
        <v>52</v>
      </c>
      <c r="B13" s="385" t="s">
        <v>678</v>
      </c>
      <c r="C13" s="516"/>
      <c r="D13" s="516"/>
      <c r="E13" s="516"/>
      <c r="F13" s="516"/>
      <c r="G13" s="516"/>
      <c r="H13" s="516"/>
      <c r="I13" s="517"/>
      <c r="J13" s="297" t="s">
        <v>54</v>
      </c>
      <c r="K13" s="295" t="s">
        <v>108</v>
      </c>
      <c r="L13" s="298">
        <v>7</v>
      </c>
    </row>
    <row r="14" spans="1:12" ht="51.75" customHeight="1" thickBot="1" x14ac:dyDescent="0.3">
      <c r="A14" s="297" t="s">
        <v>56</v>
      </c>
      <c r="B14" s="388" t="s">
        <v>167</v>
      </c>
      <c r="C14" s="389"/>
      <c r="D14" s="297" t="s">
        <v>58</v>
      </c>
      <c r="E14" s="100" t="s">
        <v>157</v>
      </c>
      <c r="F14" s="297" t="s">
        <v>60</v>
      </c>
      <c r="G14" s="296" t="s">
        <v>679</v>
      </c>
      <c r="H14" s="297" t="s">
        <v>61</v>
      </c>
      <c r="I14" s="317">
        <v>0.96699999999999997</v>
      </c>
      <c r="J14" s="297" t="s">
        <v>62</v>
      </c>
      <c r="K14" s="15">
        <v>2021</v>
      </c>
      <c r="L14" s="298">
        <v>8</v>
      </c>
    </row>
    <row r="15" spans="1:12" ht="66.75" customHeight="1" thickBot="1" x14ac:dyDescent="0.3">
      <c r="A15" s="16" t="s">
        <v>64</v>
      </c>
      <c r="B15" s="17" t="s">
        <v>65</v>
      </c>
      <c r="C15" s="102">
        <v>2017</v>
      </c>
      <c r="D15" s="19"/>
      <c r="E15" s="19"/>
      <c r="F15" s="20" t="s">
        <v>66</v>
      </c>
      <c r="G15" s="21"/>
      <c r="H15" s="243"/>
      <c r="I15" s="19"/>
      <c r="J15" s="19"/>
      <c r="K15" s="22"/>
      <c r="L15" s="298">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e">
        <f>+#REF!</f>
        <v>#REF!</v>
      </c>
      <c r="B17" s="398"/>
      <c r="C17" s="399"/>
      <c r="D17" s="400"/>
      <c r="E17" s="399"/>
      <c r="F17" s="400"/>
      <c r="G17" s="399"/>
      <c r="H17" s="400"/>
      <c r="I17" s="399"/>
      <c r="J17" s="400"/>
      <c r="K17" s="401"/>
      <c r="L17" s="395"/>
    </row>
    <row r="18" spans="1:12" ht="21.75" customHeight="1" x14ac:dyDescent="0.25">
      <c r="A18" s="397" t="str">
        <f>+E11</f>
        <v>Total de colaboradores con respuesta  de percepción positiva y muy positiva</v>
      </c>
      <c r="B18" s="398"/>
      <c r="C18" s="399"/>
      <c r="D18" s="400"/>
      <c r="E18" s="399"/>
      <c r="F18" s="400"/>
      <c r="G18" s="399"/>
      <c r="H18" s="400"/>
      <c r="I18" s="399"/>
      <c r="J18" s="400"/>
      <c r="K18" s="402"/>
      <c r="L18" s="395"/>
    </row>
    <row r="19" spans="1:12" ht="21.75" customHeight="1" x14ac:dyDescent="0.25">
      <c r="A19" s="397" t="str">
        <f>+F11</f>
        <v>No. Total de colaboradores sondeados (al menos 5% de la población total).</v>
      </c>
      <c r="B19" s="398"/>
      <c r="C19" s="399"/>
      <c r="D19" s="400"/>
      <c r="E19" s="399"/>
      <c r="F19" s="400"/>
      <c r="G19" s="399"/>
      <c r="H19" s="400"/>
      <c r="I19" s="399"/>
      <c r="J19" s="400"/>
      <c r="K19" s="402"/>
      <c r="L19" s="395"/>
    </row>
    <row r="20" spans="1:12" ht="21.75" customHeight="1" x14ac:dyDescent="0.25">
      <c r="A20" s="397">
        <f>+H11</f>
        <v>0</v>
      </c>
      <c r="B20" s="398"/>
      <c r="C20" s="399"/>
      <c r="D20" s="400"/>
      <c r="E20" s="399"/>
      <c r="F20" s="400"/>
      <c r="G20" s="399"/>
      <c r="H20" s="400"/>
      <c r="I20" s="399"/>
      <c r="J20" s="400"/>
      <c r="K20" s="402"/>
      <c r="L20" s="395"/>
    </row>
    <row r="21" spans="1:12" ht="21.75" customHeight="1" x14ac:dyDescent="0.25">
      <c r="A21" s="397">
        <f>+I11</f>
        <v>0</v>
      </c>
      <c r="B21" s="398"/>
      <c r="C21" s="399"/>
      <c r="D21" s="400"/>
      <c r="E21" s="399"/>
      <c r="F21" s="400"/>
      <c r="G21" s="399"/>
      <c r="H21" s="400"/>
      <c r="I21" s="399"/>
      <c r="J21" s="400"/>
      <c r="K21" s="402"/>
      <c r="L21" s="395"/>
    </row>
    <row r="22" spans="1:12" ht="21.75" customHeight="1" thickBot="1" x14ac:dyDescent="0.3">
      <c r="A22" s="397">
        <f>+J11</f>
        <v>0</v>
      </c>
      <c r="B22" s="398"/>
      <c r="C22" s="403"/>
      <c r="D22" s="404"/>
      <c r="E22" s="403"/>
      <c r="F22" s="404"/>
      <c r="G22" s="403"/>
      <c r="H22" s="404"/>
      <c r="I22" s="403"/>
      <c r="J22" s="404"/>
      <c r="K22" s="402"/>
      <c r="L22" s="396"/>
    </row>
    <row r="23" spans="1:12" ht="18" customHeight="1" x14ac:dyDescent="0.25">
      <c r="A23" s="430" t="s">
        <v>73</v>
      </c>
      <c r="B23" s="301" t="s">
        <v>74</v>
      </c>
      <c r="C23" s="434" t="s">
        <v>75</v>
      </c>
      <c r="D23" s="434"/>
      <c r="E23" s="411" t="s">
        <v>76</v>
      </c>
      <c r="F23" s="411"/>
      <c r="G23" s="412"/>
      <c r="H23" s="413" t="s">
        <v>77</v>
      </c>
      <c r="I23" s="25"/>
      <c r="J23" s="25"/>
      <c r="K23" s="26"/>
      <c r="L23" s="415">
        <v>11</v>
      </c>
    </row>
    <row r="24" spans="1:12" ht="19.5" customHeight="1" thickBot="1" x14ac:dyDescent="0.3">
      <c r="A24" s="431"/>
      <c r="B24" s="318" t="s">
        <v>78</v>
      </c>
      <c r="C24" s="319" t="s">
        <v>79</v>
      </c>
      <c r="D24" s="319" t="s">
        <v>80</v>
      </c>
      <c r="E24" s="320" t="s">
        <v>81</v>
      </c>
      <c r="F24" s="321" t="s">
        <v>82</v>
      </c>
      <c r="G24" s="322" t="s">
        <v>83</v>
      </c>
      <c r="H24" s="655"/>
      <c r="I24" s="32"/>
      <c r="J24" s="33"/>
      <c r="K24" s="34"/>
      <c r="L24" s="416"/>
    </row>
    <row r="25" spans="1:12" ht="20.25" customHeight="1" x14ac:dyDescent="0.25">
      <c r="A25" s="431"/>
      <c r="B25" s="323">
        <v>1</v>
      </c>
      <c r="C25" s="725">
        <v>85</v>
      </c>
      <c r="D25" s="324"/>
      <c r="E25" s="325"/>
      <c r="F25" s="325"/>
      <c r="G25" s="325"/>
      <c r="H25" s="326"/>
      <c r="I25" s="32"/>
      <c r="J25" s="39"/>
      <c r="K25" s="34"/>
      <c r="L25" s="416"/>
    </row>
    <row r="26" spans="1:12" ht="15.75" customHeight="1" x14ac:dyDescent="0.25">
      <c r="A26" s="431"/>
      <c r="B26" s="327">
        <v>2</v>
      </c>
      <c r="C26" s="417"/>
      <c r="D26" s="311">
        <v>85</v>
      </c>
      <c r="E26" s="38" t="s">
        <v>680</v>
      </c>
      <c r="F26" s="38">
        <v>85</v>
      </c>
      <c r="G26" s="38" t="s">
        <v>681</v>
      </c>
      <c r="H26" s="284"/>
      <c r="I26" s="32"/>
      <c r="J26" s="39"/>
      <c r="K26" s="34"/>
      <c r="L26" s="416"/>
    </row>
    <row r="27" spans="1:12" ht="17.25" customHeight="1" x14ac:dyDescent="0.3">
      <c r="A27" s="431"/>
      <c r="B27" s="327">
        <v>3</v>
      </c>
      <c r="C27" s="417"/>
      <c r="D27" s="311"/>
      <c r="E27" s="38"/>
      <c r="F27" s="38"/>
      <c r="G27" s="38"/>
      <c r="H27" s="284"/>
      <c r="I27" s="42"/>
      <c r="J27" s="39"/>
      <c r="K27" s="34"/>
      <c r="L27" s="416"/>
    </row>
    <row r="28" spans="1:12" ht="16.5" customHeight="1" thickBot="1" x14ac:dyDescent="0.3">
      <c r="A28" s="729"/>
      <c r="B28" s="328">
        <v>4</v>
      </c>
      <c r="C28" s="418"/>
      <c r="D28" s="141">
        <v>85</v>
      </c>
      <c r="E28" s="46" t="s">
        <v>680</v>
      </c>
      <c r="F28" s="46">
        <v>85</v>
      </c>
      <c r="G28" s="46" t="s">
        <v>681</v>
      </c>
      <c r="H28" s="288"/>
      <c r="I28" s="47"/>
      <c r="J28" s="48"/>
      <c r="K28" s="49"/>
      <c r="L28" s="416"/>
    </row>
    <row r="29" spans="1:12" ht="53.25" customHeight="1" x14ac:dyDescent="0.25">
      <c r="A29" s="50" t="s">
        <v>84</v>
      </c>
      <c r="B29" s="726" t="s">
        <v>682</v>
      </c>
      <c r="C29" s="727"/>
      <c r="D29" s="727"/>
      <c r="E29" s="727"/>
      <c r="F29" s="727"/>
      <c r="G29" s="727"/>
      <c r="H29" s="727"/>
      <c r="I29" s="727"/>
      <c r="J29" s="727"/>
      <c r="K29" s="728"/>
      <c r="L29" s="51">
        <v>12</v>
      </c>
    </row>
    <row r="30" spans="1:12" ht="115.5" customHeight="1" thickBot="1" x14ac:dyDescent="0.3">
      <c r="A30" s="297" t="s">
        <v>86</v>
      </c>
      <c r="B30" s="420"/>
      <c r="C30" s="421"/>
      <c r="D30" s="421"/>
      <c r="E30" s="421"/>
      <c r="F30" s="421"/>
      <c r="G30" s="421"/>
      <c r="H30" s="421"/>
      <c r="I30" s="421"/>
      <c r="J30" s="421"/>
      <c r="K30" s="422"/>
      <c r="L30" s="299">
        <v>13</v>
      </c>
    </row>
    <row r="31" spans="1:12" ht="30.75" customHeight="1" x14ac:dyDescent="0.25">
      <c r="A31" s="423" t="s">
        <v>87</v>
      </c>
      <c r="B31" s="407" t="s">
        <v>88</v>
      </c>
      <c r="C31" s="407"/>
      <c r="D31" s="425" t="s">
        <v>683</v>
      </c>
      <c r="E31" s="425"/>
      <c r="F31" s="425"/>
      <c r="G31" s="425"/>
      <c r="H31" s="300" t="s">
        <v>90</v>
      </c>
      <c r="I31" s="425" t="s">
        <v>684</v>
      </c>
      <c r="J31" s="425"/>
      <c r="K31" s="425"/>
      <c r="L31" s="426">
        <v>14</v>
      </c>
    </row>
    <row r="32" spans="1:12" ht="36" customHeight="1" x14ac:dyDescent="0.25">
      <c r="A32" s="423"/>
      <c r="B32" s="429" t="s">
        <v>38</v>
      </c>
      <c r="C32" s="429"/>
      <c r="D32" s="458" t="s">
        <v>685</v>
      </c>
      <c r="E32" s="459"/>
      <c r="F32" s="459"/>
      <c r="G32" s="460"/>
      <c r="H32" s="300" t="s">
        <v>93</v>
      </c>
      <c r="I32" s="445" t="s">
        <v>686</v>
      </c>
      <c r="J32" s="425"/>
      <c r="K32" s="425"/>
      <c r="L32" s="427"/>
    </row>
    <row r="33" spans="1:12" ht="30.75" customHeight="1" thickBot="1" x14ac:dyDescent="0.3">
      <c r="A33" s="423"/>
      <c r="B33" s="407" t="s">
        <v>95</v>
      </c>
      <c r="C33" s="407"/>
      <c r="D33" s="446" t="s">
        <v>687</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300" t="s">
        <v>90</v>
      </c>
      <c r="I34" s="408" t="s">
        <v>134</v>
      </c>
      <c r="J34" s="409"/>
      <c r="K34" s="410"/>
      <c r="L34" s="426">
        <v>15</v>
      </c>
    </row>
    <row r="35" spans="1:12" ht="30.75" customHeight="1" thickBot="1" x14ac:dyDescent="0.3">
      <c r="A35" s="406"/>
      <c r="B35" s="437" t="s">
        <v>93</v>
      </c>
      <c r="C35" s="437"/>
      <c r="D35" s="692" t="s">
        <v>135</v>
      </c>
      <c r="E35" s="439"/>
      <c r="F35" s="439"/>
      <c r="G35" s="440"/>
      <c r="H35" s="55" t="s">
        <v>95</v>
      </c>
      <c r="I35" s="441" t="s">
        <v>136</v>
      </c>
      <c r="J35" s="439"/>
      <c r="K35" s="440"/>
      <c r="L35" s="428"/>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xr:uid="{00000000-0004-0000-2B00-000000000000}"/>
    <hyperlink ref="A1" location="Índice!A1" display="volver" xr:uid="{00000000-0004-0000-2B00-000001000000}"/>
    <hyperlink ref="D35" r:id="rId2" display="wcastro@ins.gov.co/svillarreal@ins.gov.co" xr:uid="{00000000-0004-0000-2B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4C6BC-C256-4975-9D65-7043BB7121FA}">
  <sheetPr>
    <pageSetUpPr fitToPage="1"/>
  </sheetPr>
  <dimension ref="A1:L35"/>
  <sheetViews>
    <sheetView showGridLines="0" showWhiteSpace="0"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6" width="35.7109375" customWidth="1"/>
    <col min="7" max="11" width="21.42578125" customWidth="1"/>
    <col min="12" max="12" width="4" customWidth="1"/>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706</v>
      </c>
      <c r="C7" s="511"/>
      <c r="D7" s="511"/>
      <c r="E7" s="511"/>
      <c r="F7" s="5" t="s">
        <v>30</v>
      </c>
      <c r="G7" s="370" t="s">
        <v>289</v>
      </c>
      <c r="H7" s="371"/>
      <c r="I7" s="371"/>
      <c r="J7" s="371"/>
      <c r="K7" s="372"/>
      <c r="L7" s="6">
        <v>1</v>
      </c>
    </row>
    <row r="8" spans="1:12" ht="57" customHeight="1" thickBot="1" x14ac:dyDescent="0.3">
      <c r="A8" s="341" t="s">
        <v>32</v>
      </c>
      <c r="B8" s="373" t="s">
        <v>290</v>
      </c>
      <c r="C8" s="374"/>
      <c r="D8" s="374"/>
      <c r="E8" s="375"/>
      <c r="F8" s="373"/>
      <c r="G8" s="374"/>
      <c r="H8" s="375"/>
      <c r="I8" s="373"/>
      <c r="J8" s="374"/>
      <c r="K8" s="376"/>
      <c r="L8" s="6">
        <v>2</v>
      </c>
    </row>
    <row r="9" spans="1:12" ht="57.75" customHeight="1" thickBot="1" x14ac:dyDescent="0.3">
      <c r="A9" s="8" t="s">
        <v>34</v>
      </c>
      <c r="B9" s="512" t="s">
        <v>707</v>
      </c>
      <c r="C9" s="513"/>
      <c r="D9" s="513"/>
      <c r="E9" s="513"/>
      <c r="F9" s="513"/>
      <c r="G9" s="513"/>
      <c r="H9" s="513"/>
      <c r="I9" s="513"/>
      <c r="J9" s="513"/>
      <c r="K9" s="514"/>
      <c r="L9" s="6">
        <v>3</v>
      </c>
    </row>
    <row r="10" spans="1:12" ht="30" customHeight="1" thickBot="1" x14ac:dyDescent="0.3">
      <c r="A10" s="8" t="s">
        <v>36</v>
      </c>
      <c r="B10" s="380" t="s">
        <v>559</v>
      </c>
      <c r="C10" s="381"/>
      <c r="D10" s="381"/>
      <c r="E10" s="381"/>
      <c r="F10" s="341" t="s">
        <v>38</v>
      </c>
      <c r="G10" s="382" t="s">
        <v>560</v>
      </c>
      <c r="H10" s="383"/>
      <c r="I10" s="383"/>
      <c r="J10" s="383"/>
      <c r="K10" s="384"/>
      <c r="L10" s="6">
        <v>4</v>
      </c>
    </row>
    <row r="11" spans="1:12" ht="67.5" customHeight="1" thickBot="1" x14ac:dyDescent="0.3">
      <c r="A11" s="341" t="s">
        <v>40</v>
      </c>
      <c r="B11" s="373" t="s">
        <v>149</v>
      </c>
      <c r="C11" s="375"/>
      <c r="D11" s="341" t="s">
        <v>42</v>
      </c>
      <c r="E11" s="9" t="s">
        <v>708</v>
      </c>
      <c r="F11" s="9" t="s">
        <v>709</v>
      </c>
      <c r="G11" s="9" t="s">
        <v>45</v>
      </c>
      <c r="H11" s="9" t="s">
        <v>46</v>
      </c>
      <c r="I11" s="9" t="s">
        <v>47</v>
      </c>
      <c r="J11" s="9" t="s">
        <v>48</v>
      </c>
      <c r="K11" s="9"/>
      <c r="L11" s="6">
        <v>5</v>
      </c>
    </row>
    <row r="12" spans="1:12" ht="117" customHeight="1" thickBot="1" x14ac:dyDescent="0.3">
      <c r="A12" s="341" t="s">
        <v>49</v>
      </c>
      <c r="B12" s="515" t="s">
        <v>710</v>
      </c>
      <c r="C12" s="516"/>
      <c r="D12" s="516"/>
      <c r="E12" s="516"/>
      <c r="F12" s="516"/>
      <c r="G12" s="341" t="s">
        <v>51</v>
      </c>
      <c r="H12" s="730" t="s">
        <v>711</v>
      </c>
      <c r="I12" s="731"/>
      <c r="J12" s="731"/>
      <c r="K12" s="732"/>
      <c r="L12" s="6">
        <v>6</v>
      </c>
    </row>
    <row r="13" spans="1:12" ht="60" customHeight="1" thickBot="1" x14ac:dyDescent="0.3">
      <c r="A13" s="341" t="s">
        <v>52</v>
      </c>
      <c r="B13" s="515" t="s">
        <v>712</v>
      </c>
      <c r="C13" s="516"/>
      <c r="D13" s="516"/>
      <c r="E13" s="516"/>
      <c r="F13" s="516"/>
      <c r="G13" s="516"/>
      <c r="H13" s="516"/>
      <c r="I13" s="517"/>
      <c r="J13" s="341" t="s">
        <v>54</v>
      </c>
      <c r="K13" s="342" t="s">
        <v>108</v>
      </c>
      <c r="L13" s="337">
        <v>7</v>
      </c>
    </row>
    <row r="14" spans="1:12" ht="51.75" customHeight="1" thickBot="1" x14ac:dyDescent="0.3">
      <c r="A14" s="341" t="s">
        <v>56</v>
      </c>
      <c r="B14" s="388" t="s">
        <v>156</v>
      </c>
      <c r="C14" s="389"/>
      <c r="D14" s="341" t="s">
        <v>58</v>
      </c>
      <c r="E14" s="343" t="s">
        <v>59</v>
      </c>
      <c r="F14" s="341" t="s">
        <v>60</v>
      </c>
      <c r="G14" s="343" t="s">
        <v>713</v>
      </c>
      <c r="H14" s="341" t="s">
        <v>61</v>
      </c>
      <c r="I14" s="108">
        <v>1</v>
      </c>
      <c r="J14" s="341" t="s">
        <v>62</v>
      </c>
      <c r="K14" s="100">
        <v>2021</v>
      </c>
      <c r="L14" s="337">
        <v>8</v>
      </c>
    </row>
    <row r="15" spans="1:12" ht="45" customHeight="1" thickBot="1" x14ac:dyDescent="0.3">
      <c r="A15" s="16" t="s">
        <v>64</v>
      </c>
      <c r="B15" s="17" t="s">
        <v>65</v>
      </c>
      <c r="C15" s="102"/>
      <c r="D15" s="19"/>
      <c r="E15" s="19"/>
      <c r="F15" s="20" t="s">
        <v>66</v>
      </c>
      <c r="G15" s="21"/>
      <c r="H15" s="19"/>
      <c r="I15" s="19"/>
      <c r="J15" s="19"/>
      <c r="K15" s="22"/>
      <c r="L15" s="337">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 xml:space="preserve">V1: Número de demandas en contra de la entidad del año en curso de la causa con PPDA.  </v>
      </c>
      <c r="B17" s="398"/>
      <c r="C17" s="399"/>
      <c r="D17" s="400"/>
      <c r="E17" s="399"/>
      <c r="F17" s="400"/>
      <c r="G17" s="399"/>
      <c r="H17" s="400"/>
      <c r="I17" s="399"/>
      <c r="J17" s="400"/>
      <c r="K17" s="401"/>
      <c r="L17" s="395"/>
    </row>
    <row r="18" spans="1:12" ht="21.75" customHeight="1" x14ac:dyDescent="0.25">
      <c r="A18" s="397" t="str">
        <f>+F11</f>
        <v>V2: Número de demandas en contra de la entidad del año anterior de la causa con PPDA.</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340" t="s">
        <v>74</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457">
        <v>1</v>
      </c>
      <c r="D25" s="123"/>
      <c r="E25" s="103"/>
      <c r="F25" s="103"/>
      <c r="G25" s="103"/>
      <c r="H25" s="103"/>
      <c r="I25" s="32"/>
      <c r="J25" s="39"/>
      <c r="K25" s="34"/>
      <c r="L25" s="416"/>
    </row>
    <row r="26" spans="1:12" ht="15.75" customHeight="1" x14ac:dyDescent="0.25">
      <c r="A26" s="432"/>
      <c r="B26" s="40">
        <v>2</v>
      </c>
      <c r="C26" s="417"/>
      <c r="D26" s="125"/>
      <c r="E26" s="103"/>
      <c r="F26" s="103"/>
      <c r="G26" s="103"/>
      <c r="H26" s="103"/>
      <c r="I26" s="32"/>
      <c r="J26" s="39"/>
      <c r="K26" s="34"/>
      <c r="L26" s="416"/>
    </row>
    <row r="27" spans="1:12" ht="17.25" customHeight="1" x14ac:dyDescent="0.3">
      <c r="A27" s="432"/>
      <c r="B27" s="40">
        <v>3</v>
      </c>
      <c r="C27" s="417"/>
      <c r="D27" s="125"/>
      <c r="E27" s="103"/>
      <c r="F27" s="103"/>
      <c r="G27" s="103"/>
      <c r="H27" s="103"/>
      <c r="I27" s="42"/>
      <c r="J27" s="39"/>
      <c r="K27" s="34"/>
      <c r="L27" s="416"/>
    </row>
    <row r="28" spans="1:12" ht="16.5" customHeight="1" thickBot="1" x14ac:dyDescent="0.3">
      <c r="A28" s="433"/>
      <c r="B28" s="43">
        <v>4</v>
      </c>
      <c r="C28" s="418"/>
      <c r="D28" s="315">
        <v>1</v>
      </c>
      <c r="E28" s="103" t="s">
        <v>714</v>
      </c>
      <c r="F28" s="103" t="s">
        <v>715</v>
      </c>
      <c r="G28" s="64">
        <v>1</v>
      </c>
      <c r="H28" s="107"/>
      <c r="I28" s="47"/>
      <c r="J28" s="48"/>
      <c r="K28" s="49"/>
      <c r="L28" s="416"/>
    </row>
    <row r="29" spans="1:12" ht="53.25" customHeight="1" x14ac:dyDescent="0.25">
      <c r="A29" s="50" t="s">
        <v>84</v>
      </c>
      <c r="B29" s="542" t="s">
        <v>716</v>
      </c>
      <c r="C29" s="542"/>
      <c r="D29" s="542"/>
      <c r="E29" s="542"/>
      <c r="F29" s="542"/>
      <c r="G29" s="542"/>
      <c r="H29" s="542"/>
      <c r="I29" s="542"/>
      <c r="J29" s="542"/>
      <c r="K29" s="542"/>
      <c r="L29" s="51">
        <v>12</v>
      </c>
    </row>
    <row r="30" spans="1:12" ht="162.75" customHeight="1" thickBot="1" x14ac:dyDescent="0.3">
      <c r="A30" s="341" t="s">
        <v>86</v>
      </c>
      <c r="B30" s="420" t="s">
        <v>722</v>
      </c>
      <c r="C30" s="421"/>
      <c r="D30" s="421"/>
      <c r="E30" s="421"/>
      <c r="F30" s="421"/>
      <c r="G30" s="421"/>
      <c r="H30" s="421"/>
      <c r="I30" s="421"/>
      <c r="J30" s="421"/>
      <c r="K30" s="422"/>
      <c r="L30" s="338">
        <v>13</v>
      </c>
    </row>
    <row r="31" spans="1:12" ht="30.75" customHeight="1" x14ac:dyDescent="0.25">
      <c r="A31" s="423" t="s">
        <v>87</v>
      </c>
      <c r="B31" s="407" t="s">
        <v>88</v>
      </c>
      <c r="C31" s="407"/>
      <c r="D31" s="425" t="s">
        <v>568</v>
      </c>
      <c r="E31" s="425"/>
      <c r="F31" s="425"/>
      <c r="G31" s="425"/>
      <c r="H31" s="339" t="s">
        <v>90</v>
      </c>
      <c r="I31" s="425" t="s">
        <v>569</v>
      </c>
      <c r="J31" s="425"/>
      <c r="K31" s="425"/>
      <c r="L31" s="426">
        <v>14</v>
      </c>
    </row>
    <row r="32" spans="1:12" ht="36" customHeight="1" x14ac:dyDescent="0.25">
      <c r="A32" s="423"/>
      <c r="B32" s="429" t="s">
        <v>38</v>
      </c>
      <c r="C32" s="429"/>
      <c r="D32" s="458" t="s">
        <v>570</v>
      </c>
      <c r="E32" s="459"/>
      <c r="F32" s="459"/>
      <c r="G32" s="460"/>
      <c r="H32" s="339" t="s">
        <v>93</v>
      </c>
      <c r="I32" s="445" t="s">
        <v>571</v>
      </c>
      <c r="J32" s="425"/>
      <c r="K32" s="425"/>
      <c r="L32" s="427"/>
    </row>
    <row r="33" spans="1:12" ht="30.75" customHeight="1" thickBot="1" x14ac:dyDescent="0.3">
      <c r="A33" s="423"/>
      <c r="B33" s="407" t="s">
        <v>95</v>
      </c>
      <c r="C33" s="407"/>
      <c r="D33" s="446" t="s">
        <v>572</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339"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A34:A35"/>
    <mergeCell ref="B34:C34"/>
    <mergeCell ref="D34:G34"/>
    <mergeCell ref="I34:K34"/>
    <mergeCell ref="L23:L28"/>
    <mergeCell ref="C25:C28"/>
    <mergeCell ref="B29:K29"/>
    <mergeCell ref="B30:K30"/>
    <mergeCell ref="A31:A33"/>
    <mergeCell ref="B31:C31"/>
    <mergeCell ref="D31:G31"/>
    <mergeCell ref="I31:K31"/>
    <mergeCell ref="L31:L33"/>
    <mergeCell ref="B32:C32"/>
    <mergeCell ref="A22:B22"/>
    <mergeCell ref="C22:D22"/>
    <mergeCell ref="E22:F22"/>
    <mergeCell ref="G22:H22"/>
    <mergeCell ref="I22:J22"/>
    <mergeCell ref="A23:A28"/>
    <mergeCell ref="C23:D23"/>
    <mergeCell ref="E23:G23"/>
    <mergeCell ref="H23:H24"/>
    <mergeCell ref="A20:B20"/>
    <mergeCell ref="C20:D20"/>
    <mergeCell ref="E20:F20"/>
    <mergeCell ref="G20:H20"/>
    <mergeCell ref="I20:J20"/>
    <mergeCell ref="A21:B21"/>
    <mergeCell ref="C21:D21"/>
    <mergeCell ref="E21:F21"/>
    <mergeCell ref="G21:H21"/>
    <mergeCell ref="I21:J21"/>
    <mergeCell ref="G18:H18"/>
    <mergeCell ref="I18:J18"/>
    <mergeCell ref="A19:B19"/>
    <mergeCell ref="C19:D19"/>
    <mergeCell ref="E19:F19"/>
    <mergeCell ref="G19:H19"/>
    <mergeCell ref="I19:J19"/>
    <mergeCell ref="L16:L22"/>
    <mergeCell ref="A17:B17"/>
    <mergeCell ref="C17:D17"/>
    <mergeCell ref="E17:F17"/>
    <mergeCell ref="G17:H17"/>
    <mergeCell ref="I17:J17"/>
    <mergeCell ref="K17:K22"/>
    <mergeCell ref="A18:B18"/>
    <mergeCell ref="C18:D18"/>
    <mergeCell ref="E18:F18"/>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D1:E4"/>
    <mergeCell ref="F1:H2"/>
    <mergeCell ref="I1:K2"/>
    <mergeCell ref="F3:H4"/>
    <mergeCell ref="I3:K4"/>
    <mergeCell ref="A5:K5"/>
  </mergeCells>
  <hyperlinks>
    <hyperlink ref="I32" r:id="rId1" xr:uid="{BEDAB8CD-FCDD-44C2-8BC2-871B54E9509A}"/>
    <hyperlink ref="D35" r:id="rId2" display="wcastro@ins.gov.co/svillarreal@ins.gov.co" xr:uid="{6BE055AF-87DF-485F-A718-FACAD51B2890}"/>
    <hyperlink ref="A1" location="Índice!A1" display="volver" xr:uid="{89E9D219-897F-43D6-85C7-5A1EAB7293BC}"/>
  </hyperlinks>
  <printOptions horizontalCentered="1" verticalCentered="1"/>
  <pageMargins left="0" right="0" top="0" bottom="0" header="0" footer="0"/>
  <pageSetup scale="43" orientation="portrait" r:id="rId3"/>
  <headerFooter>
    <oddFooter>&amp;C&amp;P  de  &amp;N&amp;R&amp;A</oddFooter>
  </headerFooter>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5"/>
  <sheetViews>
    <sheetView showGridLines="0" showWhiteSpace="0" zoomScaleNormal="100" zoomScaleSheetLayoutView="93" workbookViewId="0"/>
  </sheetViews>
  <sheetFormatPr baseColWidth="10" defaultColWidth="11"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04" t="s">
        <v>137</v>
      </c>
      <c r="C7" s="504"/>
      <c r="D7" s="504"/>
      <c r="E7" s="504"/>
      <c r="F7" s="5" t="s">
        <v>30</v>
      </c>
      <c r="G7" s="462" t="s">
        <v>138</v>
      </c>
      <c r="H7" s="463"/>
      <c r="I7" s="463"/>
      <c r="J7" s="463"/>
      <c r="K7" s="464"/>
      <c r="L7" s="6">
        <v>1</v>
      </c>
    </row>
    <row r="8" spans="1:12" ht="57" customHeight="1" thickBot="1" x14ac:dyDescent="0.3">
      <c r="A8" s="7" t="s">
        <v>32</v>
      </c>
      <c r="B8" s="465" t="s">
        <v>139</v>
      </c>
      <c r="C8" s="466"/>
      <c r="D8" s="466"/>
      <c r="E8" s="467"/>
      <c r="F8" s="465"/>
      <c r="G8" s="466"/>
      <c r="H8" s="467"/>
      <c r="I8" s="465"/>
      <c r="J8" s="466"/>
      <c r="K8" s="468"/>
      <c r="L8" s="6">
        <v>2</v>
      </c>
    </row>
    <row r="9" spans="1:12" ht="57.75" customHeight="1" thickBot="1" x14ac:dyDescent="0.3">
      <c r="A9" s="8" t="s">
        <v>34</v>
      </c>
      <c r="B9" s="469" t="s">
        <v>140</v>
      </c>
      <c r="C9" s="470"/>
      <c r="D9" s="470"/>
      <c r="E9" s="470"/>
      <c r="F9" s="470"/>
      <c r="G9" s="470"/>
      <c r="H9" s="470"/>
      <c r="I9" s="470"/>
      <c r="J9" s="470"/>
      <c r="K9" s="471"/>
      <c r="L9" s="6">
        <v>3</v>
      </c>
    </row>
    <row r="10" spans="1:12" ht="30" customHeight="1" thickBot="1" x14ac:dyDescent="0.3">
      <c r="A10" s="8" t="s">
        <v>36</v>
      </c>
      <c r="B10" s="472" t="s">
        <v>118</v>
      </c>
      <c r="C10" s="473"/>
      <c r="D10" s="473"/>
      <c r="E10" s="473"/>
      <c r="F10" s="7" t="s">
        <v>38</v>
      </c>
      <c r="G10" s="474" t="s">
        <v>119</v>
      </c>
      <c r="H10" s="475"/>
      <c r="I10" s="475"/>
      <c r="J10" s="475"/>
      <c r="K10" s="476"/>
      <c r="L10" s="6">
        <v>4</v>
      </c>
    </row>
    <row r="11" spans="1:12" ht="80.25" customHeight="1" thickBot="1" x14ac:dyDescent="0.3">
      <c r="A11" s="7" t="s">
        <v>40</v>
      </c>
      <c r="B11" s="465" t="s">
        <v>120</v>
      </c>
      <c r="C11" s="467"/>
      <c r="D11" s="7" t="s">
        <v>42</v>
      </c>
      <c r="E11" s="66" t="s">
        <v>141</v>
      </c>
      <c r="F11" s="66" t="s">
        <v>44</v>
      </c>
      <c r="G11" s="66" t="s">
        <v>45</v>
      </c>
      <c r="H11" s="66" t="s">
        <v>46</v>
      </c>
      <c r="I11" s="66" t="s">
        <v>47</v>
      </c>
      <c r="J11" s="66" t="s">
        <v>48</v>
      </c>
      <c r="K11" s="66"/>
      <c r="L11" s="6">
        <v>5</v>
      </c>
    </row>
    <row r="12" spans="1:12" ht="127.5" customHeight="1" thickBot="1" x14ac:dyDescent="0.3">
      <c r="A12" s="7" t="s">
        <v>49</v>
      </c>
      <c r="B12" s="477" t="s">
        <v>142</v>
      </c>
      <c r="C12" s="478"/>
      <c r="D12" s="478"/>
      <c r="E12" s="478"/>
      <c r="F12" s="478"/>
      <c r="G12" s="7" t="s">
        <v>51</v>
      </c>
      <c r="H12" s="477" t="s">
        <v>143</v>
      </c>
      <c r="I12" s="478"/>
      <c r="J12" s="478"/>
      <c r="K12" s="479"/>
      <c r="L12" s="6">
        <v>6</v>
      </c>
    </row>
    <row r="13" spans="1:12" ht="60" customHeight="1" thickBot="1" x14ac:dyDescent="0.3">
      <c r="A13" s="7" t="s">
        <v>52</v>
      </c>
      <c r="B13" s="477" t="s">
        <v>144</v>
      </c>
      <c r="C13" s="478"/>
      <c r="D13" s="478"/>
      <c r="E13" s="478"/>
      <c r="F13" s="478"/>
      <c r="G13" s="478"/>
      <c r="H13" s="478"/>
      <c r="I13" s="479"/>
      <c r="J13" s="7" t="s">
        <v>54</v>
      </c>
      <c r="K13" s="67" t="s">
        <v>125</v>
      </c>
      <c r="L13" s="11">
        <v>7</v>
      </c>
    </row>
    <row r="14" spans="1:12" ht="51.75" customHeight="1" thickBot="1" x14ac:dyDescent="0.3">
      <c r="A14" s="7" t="s">
        <v>56</v>
      </c>
      <c r="B14" s="480" t="s">
        <v>57</v>
      </c>
      <c r="C14" s="481"/>
      <c r="D14" s="7" t="s">
        <v>58</v>
      </c>
      <c r="E14" s="68" t="s">
        <v>126</v>
      </c>
      <c r="F14" s="7" t="s">
        <v>60</v>
      </c>
      <c r="G14" s="69">
        <v>20</v>
      </c>
      <c r="H14" s="7" t="s">
        <v>61</v>
      </c>
      <c r="I14" s="69">
        <v>264</v>
      </c>
      <c r="J14" s="7" t="s">
        <v>62</v>
      </c>
      <c r="K14" s="68">
        <v>2021</v>
      </c>
      <c r="L14" s="11">
        <v>8</v>
      </c>
    </row>
    <row r="15" spans="1:12" ht="45" customHeight="1" thickBot="1" x14ac:dyDescent="0.3">
      <c r="A15" s="16" t="s">
        <v>64</v>
      </c>
      <c r="B15" s="17" t="s">
        <v>65</v>
      </c>
      <c r="C15" s="87">
        <v>39814</v>
      </c>
      <c r="D15" s="19"/>
      <c r="E15" s="19"/>
      <c r="F15" s="20" t="s">
        <v>66</v>
      </c>
      <c r="G15" s="87">
        <v>44561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Total productos de apropiación social del conocimiento científico en salud y Biomedicina generados en el período de evaluación</v>
      </c>
      <c r="B17" s="398"/>
      <c r="C17" s="482"/>
      <c r="D17" s="483"/>
      <c r="E17" s="482"/>
      <c r="F17" s="483"/>
      <c r="G17" s="482"/>
      <c r="H17" s="483"/>
      <c r="I17" s="482"/>
      <c r="J17" s="483"/>
      <c r="K17" s="484"/>
      <c r="L17" s="395"/>
    </row>
    <row r="18" spans="1:12" ht="21.75" customHeight="1" x14ac:dyDescent="0.25">
      <c r="A18" s="397" t="str">
        <f>+F11</f>
        <v>Variable 2</v>
      </c>
      <c r="B18" s="398"/>
      <c r="C18" s="482"/>
      <c r="D18" s="483"/>
      <c r="E18" s="482"/>
      <c r="F18" s="483"/>
      <c r="G18" s="482"/>
      <c r="H18" s="483"/>
      <c r="I18" s="482"/>
      <c r="J18" s="483"/>
      <c r="K18" s="485"/>
      <c r="L18" s="395"/>
    </row>
    <row r="19" spans="1:12" ht="21.75" customHeight="1" x14ac:dyDescent="0.25">
      <c r="A19" s="397" t="str">
        <f>+G11</f>
        <v>Variable 3</v>
      </c>
      <c r="B19" s="398"/>
      <c r="C19" s="482"/>
      <c r="D19" s="483"/>
      <c r="E19" s="482"/>
      <c r="F19" s="483"/>
      <c r="G19" s="482"/>
      <c r="H19" s="483"/>
      <c r="I19" s="482"/>
      <c r="J19" s="483"/>
      <c r="K19" s="485"/>
      <c r="L19" s="395"/>
    </row>
    <row r="20" spans="1:12" ht="21.75" customHeight="1" x14ac:dyDescent="0.25">
      <c r="A20" s="397" t="str">
        <f>+H11</f>
        <v>Variable 4</v>
      </c>
      <c r="B20" s="398"/>
      <c r="C20" s="482"/>
      <c r="D20" s="483"/>
      <c r="E20" s="482"/>
      <c r="F20" s="483"/>
      <c r="G20" s="482"/>
      <c r="H20" s="483"/>
      <c r="I20" s="482"/>
      <c r="J20" s="483"/>
      <c r="K20" s="485"/>
      <c r="L20" s="395"/>
    </row>
    <row r="21" spans="1:12" ht="21.75" customHeight="1" x14ac:dyDescent="0.25">
      <c r="A21" s="397" t="str">
        <f>+I11</f>
        <v>Variable 5</v>
      </c>
      <c r="B21" s="398"/>
      <c r="C21" s="482"/>
      <c r="D21" s="483"/>
      <c r="E21" s="482"/>
      <c r="F21" s="483"/>
      <c r="G21" s="482"/>
      <c r="H21" s="483"/>
      <c r="I21" s="482"/>
      <c r="J21" s="483"/>
      <c r="K21" s="485"/>
      <c r="L21" s="395"/>
    </row>
    <row r="22" spans="1:12" ht="21.75" customHeight="1" thickBot="1" x14ac:dyDescent="0.3">
      <c r="A22" s="397" t="str">
        <f>+J11</f>
        <v>Variable 6</v>
      </c>
      <c r="B22" s="398"/>
      <c r="C22" s="486"/>
      <c r="D22" s="487"/>
      <c r="E22" s="486"/>
      <c r="F22" s="487"/>
      <c r="G22" s="486"/>
      <c r="H22" s="487"/>
      <c r="I22" s="486"/>
      <c r="J22" s="487"/>
      <c r="K22" s="485"/>
      <c r="L22" s="396"/>
    </row>
    <row r="23" spans="1:12" ht="18" customHeight="1" x14ac:dyDescent="0.25">
      <c r="A23" s="430" t="s">
        <v>73</v>
      </c>
      <c r="B23" s="72">
        <v>2022</v>
      </c>
      <c r="C23" s="502" t="s">
        <v>75</v>
      </c>
      <c r="D23" s="502"/>
      <c r="E23" s="488" t="s">
        <v>76</v>
      </c>
      <c r="F23" s="488"/>
      <c r="G23" s="489"/>
      <c r="H23" s="490" t="s">
        <v>77</v>
      </c>
      <c r="I23" s="25"/>
      <c r="J23" s="25"/>
      <c r="K23" s="26"/>
      <c r="L23" s="415">
        <v>11</v>
      </c>
    </row>
    <row r="24" spans="1:12" ht="19.5" customHeight="1" x14ac:dyDescent="0.25">
      <c r="A24" s="431"/>
      <c r="B24" s="73" t="s">
        <v>78</v>
      </c>
      <c r="C24" s="74" t="s">
        <v>79</v>
      </c>
      <c r="D24" s="74" t="s">
        <v>80</v>
      </c>
      <c r="E24" s="29" t="s">
        <v>81</v>
      </c>
      <c r="F24" s="30" t="s">
        <v>82</v>
      </c>
      <c r="G24" s="31" t="s">
        <v>83</v>
      </c>
      <c r="H24" s="491"/>
      <c r="I24" s="32"/>
      <c r="J24" s="33"/>
      <c r="K24" s="34"/>
      <c r="L24" s="416"/>
    </row>
    <row r="25" spans="1:12" ht="20.25" customHeight="1" x14ac:dyDescent="0.25">
      <c r="A25" s="432"/>
      <c r="B25" s="88">
        <v>1</v>
      </c>
      <c r="C25" s="505">
        <v>200</v>
      </c>
      <c r="D25" s="89">
        <v>20</v>
      </c>
      <c r="E25" s="90">
        <v>15</v>
      </c>
      <c r="F25" s="90">
        <v>20</v>
      </c>
      <c r="G25" s="90">
        <v>25</v>
      </c>
      <c r="H25" s="89"/>
      <c r="I25" s="91"/>
      <c r="J25" s="91"/>
      <c r="K25" s="92"/>
      <c r="L25" s="416"/>
    </row>
    <row r="26" spans="1:12" ht="15.75" customHeight="1" x14ac:dyDescent="0.25">
      <c r="A26" s="432"/>
      <c r="B26" s="93">
        <v>2</v>
      </c>
      <c r="C26" s="505"/>
      <c r="D26" s="89">
        <v>60</v>
      </c>
      <c r="E26" s="90">
        <v>55</v>
      </c>
      <c r="F26" s="90">
        <v>60</v>
      </c>
      <c r="G26" s="90">
        <v>65</v>
      </c>
      <c r="H26" s="89"/>
      <c r="I26" s="91"/>
      <c r="J26" s="91"/>
      <c r="K26" s="92"/>
      <c r="L26" s="416"/>
    </row>
    <row r="27" spans="1:12" ht="17.25" customHeight="1" x14ac:dyDescent="0.3">
      <c r="A27" s="432"/>
      <c r="B27" s="93">
        <v>3</v>
      </c>
      <c r="C27" s="505"/>
      <c r="D27" s="94">
        <v>60</v>
      </c>
      <c r="E27" s="90">
        <v>55</v>
      </c>
      <c r="F27" s="90">
        <v>60</v>
      </c>
      <c r="G27" s="90">
        <v>65</v>
      </c>
      <c r="H27" s="94"/>
      <c r="I27" s="95"/>
      <c r="J27" s="91"/>
      <c r="K27" s="92"/>
      <c r="L27" s="416"/>
    </row>
    <row r="28" spans="1:12" ht="16.5" customHeight="1" thickBot="1" x14ac:dyDescent="0.3">
      <c r="A28" s="433"/>
      <c r="B28" s="96">
        <v>4</v>
      </c>
      <c r="C28" s="506"/>
      <c r="D28" s="94">
        <v>60</v>
      </c>
      <c r="E28" s="90">
        <v>55</v>
      </c>
      <c r="F28" s="90">
        <v>60</v>
      </c>
      <c r="G28" s="90">
        <v>65</v>
      </c>
      <c r="H28" s="94"/>
      <c r="I28" s="47"/>
      <c r="J28" s="97"/>
      <c r="K28" s="98"/>
      <c r="L28" s="416"/>
    </row>
    <row r="29" spans="1:12" ht="53.25" customHeight="1" x14ac:dyDescent="0.25">
      <c r="A29" s="50" t="s">
        <v>84</v>
      </c>
      <c r="B29" s="507" t="s">
        <v>145</v>
      </c>
      <c r="C29" s="507"/>
      <c r="D29" s="507"/>
      <c r="E29" s="507"/>
      <c r="F29" s="507"/>
      <c r="G29" s="507"/>
      <c r="H29" s="507"/>
      <c r="I29" s="507"/>
      <c r="J29" s="507"/>
      <c r="K29" s="507"/>
      <c r="L29" s="51">
        <v>12</v>
      </c>
    </row>
    <row r="30" spans="1:12" ht="138.75" customHeight="1" thickBot="1" x14ac:dyDescent="0.3">
      <c r="A30" s="7" t="s">
        <v>86</v>
      </c>
      <c r="B30" s="508" t="s">
        <v>693</v>
      </c>
      <c r="C30" s="509"/>
      <c r="D30" s="509"/>
      <c r="E30" s="509"/>
      <c r="F30" s="509"/>
      <c r="G30" s="509"/>
      <c r="H30" s="509"/>
      <c r="I30" s="509"/>
      <c r="J30" s="509"/>
      <c r="K30" s="510"/>
      <c r="L30" s="52">
        <v>13</v>
      </c>
    </row>
    <row r="31" spans="1:12" ht="30.75" customHeight="1" x14ac:dyDescent="0.25">
      <c r="A31" s="423" t="s">
        <v>87</v>
      </c>
      <c r="B31" s="407" t="s">
        <v>88</v>
      </c>
      <c r="C31" s="407"/>
      <c r="D31" s="498" t="s">
        <v>128</v>
      </c>
      <c r="E31" s="499"/>
      <c r="F31" s="499"/>
      <c r="G31" s="500"/>
      <c r="H31" s="53" t="s">
        <v>90</v>
      </c>
      <c r="I31" s="501" t="s">
        <v>129</v>
      </c>
      <c r="J31" s="501"/>
      <c r="K31" s="501"/>
      <c r="L31" s="426">
        <v>14</v>
      </c>
    </row>
    <row r="32" spans="1:12" ht="36" customHeight="1" x14ac:dyDescent="0.25">
      <c r="A32" s="423"/>
      <c r="B32" s="429" t="s">
        <v>38</v>
      </c>
      <c r="C32" s="429"/>
      <c r="D32" s="498" t="s">
        <v>130</v>
      </c>
      <c r="E32" s="499"/>
      <c r="F32" s="499"/>
      <c r="G32" s="500"/>
      <c r="H32" s="53" t="s">
        <v>93</v>
      </c>
      <c r="I32" s="503" t="s">
        <v>131</v>
      </c>
      <c r="J32" s="501"/>
      <c r="K32" s="501"/>
      <c r="L32" s="427"/>
    </row>
    <row r="33" spans="1:12" ht="30.75" customHeight="1" thickBot="1" x14ac:dyDescent="0.3">
      <c r="A33" s="423"/>
      <c r="B33" s="407" t="s">
        <v>95</v>
      </c>
      <c r="C33" s="407"/>
      <c r="D33" s="446" t="s">
        <v>132</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53"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400-000000000000}"/>
    <hyperlink ref="D35" r:id="rId2" display="wcastro@ins.gov.co/svillarreal@ins.gov.co" xr:uid="{00000000-0004-0000-0400-000001000000}"/>
    <hyperlink ref="A1" location="Índice!A1" display="volver" xr:uid="{00000000-0004-0000-04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5"/>
  <sheetViews>
    <sheetView showGridLines="0" showWhiteSpace="0" zoomScale="118" zoomScaleNormal="118" zoomScaleSheetLayoutView="93"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146</v>
      </c>
      <c r="C7" s="511"/>
      <c r="D7" s="511"/>
      <c r="E7" s="511"/>
      <c r="F7" s="5" t="s">
        <v>30</v>
      </c>
      <c r="G7" s="370" t="s">
        <v>147</v>
      </c>
      <c r="H7" s="371"/>
      <c r="I7" s="371"/>
      <c r="J7" s="371"/>
      <c r="K7" s="372"/>
      <c r="L7" s="6">
        <v>1</v>
      </c>
    </row>
    <row r="8" spans="1:12" ht="57" customHeight="1" thickBot="1" x14ac:dyDescent="0.3">
      <c r="A8" s="7" t="s">
        <v>32</v>
      </c>
      <c r="B8" s="373" t="s">
        <v>116</v>
      </c>
      <c r="C8" s="374"/>
      <c r="D8" s="374"/>
      <c r="E8" s="375"/>
      <c r="F8" s="373"/>
      <c r="G8" s="374"/>
      <c r="H8" s="375"/>
      <c r="I8" s="373"/>
      <c r="J8" s="374"/>
      <c r="K8" s="376"/>
      <c r="L8" s="6">
        <v>2</v>
      </c>
    </row>
    <row r="9" spans="1:12" ht="57.75" customHeight="1" thickBot="1" x14ac:dyDescent="0.3">
      <c r="A9" s="8" t="s">
        <v>34</v>
      </c>
      <c r="B9" s="512" t="s">
        <v>148</v>
      </c>
      <c r="C9" s="513"/>
      <c r="D9" s="513"/>
      <c r="E9" s="513"/>
      <c r="F9" s="513"/>
      <c r="G9" s="513"/>
      <c r="H9" s="513"/>
      <c r="I9" s="513"/>
      <c r="J9" s="513"/>
      <c r="K9" s="514"/>
      <c r="L9" s="6">
        <v>3</v>
      </c>
    </row>
    <row r="10" spans="1:12" ht="30" customHeight="1" thickBot="1" x14ac:dyDescent="0.3">
      <c r="A10" s="8" t="s">
        <v>36</v>
      </c>
      <c r="B10" s="380" t="s">
        <v>118</v>
      </c>
      <c r="C10" s="381"/>
      <c r="D10" s="381"/>
      <c r="E10" s="381"/>
      <c r="F10" s="7" t="s">
        <v>38</v>
      </c>
      <c r="G10" s="382" t="s">
        <v>119</v>
      </c>
      <c r="H10" s="383"/>
      <c r="I10" s="383"/>
      <c r="J10" s="383"/>
      <c r="K10" s="384"/>
      <c r="L10" s="6">
        <v>4</v>
      </c>
    </row>
    <row r="11" spans="1:12" ht="67.5" customHeight="1" thickBot="1" x14ac:dyDescent="0.3">
      <c r="A11" s="7" t="s">
        <v>40</v>
      </c>
      <c r="B11" s="373" t="s">
        <v>149</v>
      </c>
      <c r="C11" s="375"/>
      <c r="D11" s="7" t="s">
        <v>42</v>
      </c>
      <c r="E11" s="9" t="s">
        <v>150</v>
      </c>
      <c r="F11" s="9" t="s">
        <v>151</v>
      </c>
      <c r="G11" s="9" t="s">
        <v>45</v>
      </c>
      <c r="H11" s="9" t="s">
        <v>46</v>
      </c>
      <c r="I11" s="9" t="s">
        <v>47</v>
      </c>
      <c r="J11" s="9" t="s">
        <v>48</v>
      </c>
      <c r="K11" s="9"/>
      <c r="L11" s="6">
        <v>5</v>
      </c>
    </row>
    <row r="12" spans="1:12" ht="117" customHeight="1" thickBot="1" x14ac:dyDescent="0.3">
      <c r="A12" s="7" t="s">
        <v>49</v>
      </c>
      <c r="B12" s="515" t="s">
        <v>152</v>
      </c>
      <c r="C12" s="516"/>
      <c r="D12" s="516"/>
      <c r="E12" s="516"/>
      <c r="F12" s="516"/>
      <c r="G12" s="7" t="s">
        <v>51</v>
      </c>
      <c r="H12" s="515" t="s">
        <v>153</v>
      </c>
      <c r="I12" s="516"/>
      <c r="J12" s="516"/>
      <c r="K12" s="517"/>
      <c r="L12" s="6">
        <v>6</v>
      </c>
    </row>
    <row r="13" spans="1:12" ht="60" customHeight="1" thickBot="1" x14ac:dyDescent="0.3">
      <c r="A13" s="7" t="s">
        <v>52</v>
      </c>
      <c r="B13" s="515" t="s">
        <v>154</v>
      </c>
      <c r="C13" s="516"/>
      <c r="D13" s="516"/>
      <c r="E13" s="516"/>
      <c r="F13" s="516"/>
      <c r="G13" s="516"/>
      <c r="H13" s="516"/>
      <c r="I13" s="517"/>
      <c r="J13" s="7" t="s">
        <v>54</v>
      </c>
      <c r="K13" s="99" t="s">
        <v>155</v>
      </c>
      <c r="L13" s="11">
        <v>7</v>
      </c>
    </row>
    <row r="14" spans="1:12" ht="51.75" customHeight="1" thickBot="1" x14ac:dyDescent="0.3">
      <c r="A14" s="7" t="s">
        <v>56</v>
      </c>
      <c r="B14" s="388" t="s">
        <v>156</v>
      </c>
      <c r="C14" s="389"/>
      <c r="D14" s="7" t="s">
        <v>58</v>
      </c>
      <c r="E14" s="100" t="s">
        <v>157</v>
      </c>
      <c r="F14" s="7" t="s">
        <v>60</v>
      </c>
      <c r="G14" s="101">
        <v>150</v>
      </c>
      <c r="H14" s="7" t="s">
        <v>61</v>
      </c>
      <c r="I14" s="101">
        <v>0.93500000000000005</v>
      </c>
      <c r="J14" s="7" t="s">
        <v>62</v>
      </c>
      <c r="K14" s="100">
        <v>2021</v>
      </c>
      <c r="L14" s="11">
        <v>8</v>
      </c>
    </row>
    <row r="15" spans="1:12" ht="45" customHeight="1" thickBot="1" x14ac:dyDescent="0.3">
      <c r="A15" s="16" t="s">
        <v>64</v>
      </c>
      <c r="B15" s="17" t="s">
        <v>65</v>
      </c>
      <c r="C15" s="102"/>
      <c r="D15" s="19"/>
      <c r="E15" s="19"/>
      <c r="F15" s="20" t="s">
        <v>66</v>
      </c>
      <c r="G15" s="21"/>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Número de citaciones totales de Biomédica</v>
      </c>
      <c r="B17" s="398"/>
      <c r="C17" s="399"/>
      <c r="D17" s="400"/>
      <c r="E17" s="399"/>
      <c r="F17" s="400"/>
      <c r="G17" s="399"/>
      <c r="H17" s="400"/>
      <c r="I17" s="399"/>
      <c r="J17" s="400"/>
      <c r="K17" s="401"/>
      <c r="L17" s="395"/>
    </row>
    <row r="18" spans="1:12" ht="21.75" customHeight="1" x14ac:dyDescent="0.25">
      <c r="A18" s="397" t="str">
        <f>+F11</f>
        <v>Número total de artículos de la Revista Biomédica en el período a medir</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35">
        <v>1</v>
      </c>
      <c r="C25" s="518">
        <v>0.5</v>
      </c>
      <c r="D25" s="89"/>
      <c r="E25" s="90"/>
      <c r="F25" s="90"/>
      <c r="G25" s="90"/>
      <c r="H25" s="103"/>
      <c r="I25" s="32"/>
      <c r="J25" s="39"/>
      <c r="K25" s="34"/>
      <c r="L25" s="416"/>
    </row>
    <row r="26" spans="1:12" ht="15.75" customHeight="1" x14ac:dyDescent="0.25">
      <c r="A26" s="432"/>
      <c r="B26" s="40">
        <v>2</v>
      </c>
      <c r="C26" s="518"/>
      <c r="D26" s="104">
        <v>0.5</v>
      </c>
      <c r="E26" s="105">
        <v>0.4</v>
      </c>
      <c r="F26" s="105">
        <v>0.5</v>
      </c>
      <c r="G26" s="105">
        <v>0.51</v>
      </c>
      <c r="H26" s="106"/>
      <c r="I26" s="32"/>
      <c r="J26" s="39"/>
      <c r="K26" s="34"/>
      <c r="L26" s="416"/>
    </row>
    <row r="27" spans="1:12" ht="17.25" customHeight="1" x14ac:dyDescent="0.3">
      <c r="A27" s="432"/>
      <c r="B27" s="40">
        <v>3</v>
      </c>
      <c r="C27" s="518"/>
      <c r="D27" s="94"/>
      <c r="E27" s="90"/>
      <c r="F27" s="90"/>
      <c r="G27" s="90"/>
      <c r="H27" s="103"/>
      <c r="I27" s="42"/>
      <c r="J27" s="39"/>
      <c r="K27" s="34"/>
      <c r="L27" s="416"/>
    </row>
    <row r="28" spans="1:12" ht="16.5" customHeight="1" thickBot="1" x14ac:dyDescent="0.3">
      <c r="A28" s="433"/>
      <c r="B28" s="43">
        <v>4</v>
      </c>
      <c r="C28" s="519"/>
      <c r="D28" s="104"/>
      <c r="E28" s="105"/>
      <c r="F28" s="105"/>
      <c r="G28" s="105"/>
      <c r="H28" s="107"/>
      <c r="I28" s="47"/>
      <c r="J28" s="48"/>
      <c r="K28" s="49"/>
      <c r="L28" s="416"/>
    </row>
    <row r="29" spans="1:12" ht="53.25" customHeight="1" x14ac:dyDescent="0.25">
      <c r="A29" s="50" t="s">
        <v>84</v>
      </c>
      <c r="B29" s="507" t="s">
        <v>158</v>
      </c>
      <c r="C29" s="507"/>
      <c r="D29" s="507"/>
      <c r="E29" s="507"/>
      <c r="F29" s="507"/>
      <c r="G29" s="507"/>
      <c r="H29" s="507"/>
      <c r="I29" s="507"/>
      <c r="J29" s="507"/>
      <c r="K29" s="507"/>
      <c r="L29" s="51">
        <v>12</v>
      </c>
    </row>
    <row r="30" spans="1:12" ht="115.5" customHeight="1" thickBot="1" x14ac:dyDescent="0.3">
      <c r="A30" s="7" t="s">
        <v>86</v>
      </c>
      <c r="B30" s="420" t="s">
        <v>159</v>
      </c>
      <c r="C30" s="421"/>
      <c r="D30" s="421"/>
      <c r="E30" s="421"/>
      <c r="F30" s="421"/>
      <c r="G30" s="421"/>
      <c r="H30" s="421"/>
      <c r="I30" s="421"/>
      <c r="J30" s="421"/>
      <c r="K30" s="422"/>
      <c r="L30" s="52">
        <v>13</v>
      </c>
    </row>
    <row r="31" spans="1:12" ht="30.75" customHeight="1" x14ac:dyDescent="0.25">
      <c r="A31" s="423" t="s">
        <v>87</v>
      </c>
      <c r="B31" s="407" t="s">
        <v>88</v>
      </c>
      <c r="C31" s="407"/>
      <c r="D31" s="458" t="s">
        <v>128</v>
      </c>
      <c r="E31" s="459"/>
      <c r="F31" s="459"/>
      <c r="G31" s="460"/>
      <c r="H31" s="53" t="s">
        <v>90</v>
      </c>
      <c r="I31" s="425" t="s">
        <v>129</v>
      </c>
      <c r="J31" s="425"/>
      <c r="K31" s="425"/>
      <c r="L31" s="426">
        <v>14</v>
      </c>
    </row>
    <row r="32" spans="1:12" ht="36" customHeight="1" x14ac:dyDescent="0.25">
      <c r="A32" s="423"/>
      <c r="B32" s="429" t="s">
        <v>38</v>
      </c>
      <c r="C32" s="429"/>
      <c r="D32" s="458" t="s">
        <v>130</v>
      </c>
      <c r="E32" s="459"/>
      <c r="F32" s="459"/>
      <c r="G32" s="460"/>
      <c r="H32" s="53" t="s">
        <v>93</v>
      </c>
      <c r="I32" s="445" t="s">
        <v>131</v>
      </c>
      <c r="J32" s="425"/>
      <c r="K32" s="425"/>
      <c r="L32" s="427"/>
    </row>
    <row r="33" spans="1:12" ht="30.75" customHeight="1" thickBot="1" x14ac:dyDescent="0.3">
      <c r="A33" s="423"/>
      <c r="B33" s="407" t="s">
        <v>95</v>
      </c>
      <c r="C33" s="407"/>
      <c r="D33" s="446" t="s">
        <v>132</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53"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500-000000000000}"/>
    <hyperlink ref="D35" r:id="rId2" display="wcastro@ins.gov.co/svillarreal@ins.gov.co" xr:uid="{00000000-0004-0000-0500-000001000000}"/>
    <hyperlink ref="A1" location="Índice!A1" display="volver" xr:uid="{00000000-0004-0000-05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5"/>
  <sheetViews>
    <sheetView showGridLines="0" showWhiteSpace="0" zoomScaleNormal="100" zoomScaleSheetLayoutView="93"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511" t="s">
        <v>160</v>
      </c>
      <c r="C7" s="511"/>
      <c r="D7" s="511"/>
      <c r="E7" s="511"/>
      <c r="F7" s="5" t="s">
        <v>30</v>
      </c>
      <c r="G7" s="370" t="s">
        <v>115</v>
      </c>
      <c r="H7" s="371"/>
      <c r="I7" s="371"/>
      <c r="J7" s="371"/>
      <c r="K7" s="372"/>
      <c r="L7" s="6">
        <v>1</v>
      </c>
    </row>
    <row r="8" spans="1:12" ht="57" customHeight="1" thickBot="1" x14ac:dyDescent="0.3">
      <c r="A8" s="7" t="s">
        <v>32</v>
      </c>
      <c r="B8" s="373" t="s">
        <v>116</v>
      </c>
      <c r="C8" s="374"/>
      <c r="D8" s="374"/>
      <c r="E8" s="375"/>
      <c r="F8" s="373"/>
      <c r="G8" s="374"/>
      <c r="H8" s="375"/>
      <c r="I8" s="373"/>
      <c r="J8" s="374"/>
      <c r="K8" s="376"/>
      <c r="L8" s="6">
        <v>2</v>
      </c>
    </row>
    <row r="9" spans="1:12" ht="57.75" customHeight="1" thickBot="1" x14ac:dyDescent="0.3">
      <c r="A9" s="8" t="s">
        <v>34</v>
      </c>
      <c r="B9" s="520" t="s">
        <v>161</v>
      </c>
      <c r="C9" s="521"/>
      <c r="D9" s="521"/>
      <c r="E9" s="521"/>
      <c r="F9" s="521"/>
      <c r="G9" s="521"/>
      <c r="H9" s="521"/>
      <c r="I9" s="521"/>
      <c r="J9" s="521"/>
      <c r="K9" s="522"/>
      <c r="L9" s="6">
        <v>3</v>
      </c>
    </row>
    <row r="10" spans="1:12" ht="30" customHeight="1" thickBot="1" x14ac:dyDescent="0.3">
      <c r="A10" s="8" t="s">
        <v>36</v>
      </c>
      <c r="B10" s="380" t="s">
        <v>118</v>
      </c>
      <c r="C10" s="381"/>
      <c r="D10" s="381"/>
      <c r="E10" s="381"/>
      <c r="F10" s="7" t="s">
        <v>38</v>
      </c>
      <c r="G10" s="382" t="s">
        <v>119</v>
      </c>
      <c r="H10" s="383"/>
      <c r="I10" s="383"/>
      <c r="J10" s="383"/>
      <c r="K10" s="384"/>
      <c r="L10" s="6">
        <v>4</v>
      </c>
    </row>
    <row r="11" spans="1:12" ht="67.5" customHeight="1" thickBot="1" x14ac:dyDescent="0.3">
      <c r="A11" s="7" t="s">
        <v>40</v>
      </c>
      <c r="B11" s="373" t="s">
        <v>149</v>
      </c>
      <c r="C11" s="375"/>
      <c r="D11" s="7" t="s">
        <v>42</v>
      </c>
      <c r="E11" s="9" t="s">
        <v>162</v>
      </c>
      <c r="F11" s="9" t="s">
        <v>163</v>
      </c>
      <c r="G11" s="9" t="s">
        <v>45</v>
      </c>
      <c r="H11" s="9" t="s">
        <v>46</v>
      </c>
      <c r="I11" s="9" t="s">
        <v>47</v>
      </c>
      <c r="J11" s="9" t="s">
        <v>48</v>
      </c>
      <c r="K11" s="9"/>
      <c r="L11" s="6">
        <v>5</v>
      </c>
    </row>
    <row r="12" spans="1:12" ht="117" customHeight="1" thickBot="1" x14ac:dyDescent="0.3">
      <c r="A12" s="7" t="s">
        <v>49</v>
      </c>
      <c r="B12" s="515" t="s">
        <v>164</v>
      </c>
      <c r="C12" s="516"/>
      <c r="D12" s="516"/>
      <c r="E12" s="516"/>
      <c r="F12" s="516"/>
      <c r="G12" s="7" t="s">
        <v>51</v>
      </c>
      <c r="H12" s="515" t="s">
        <v>165</v>
      </c>
      <c r="I12" s="516"/>
      <c r="J12" s="516"/>
      <c r="K12" s="517"/>
      <c r="L12" s="6">
        <v>6</v>
      </c>
    </row>
    <row r="13" spans="1:12" ht="60" customHeight="1" thickBot="1" x14ac:dyDescent="0.3">
      <c r="A13" s="7" t="s">
        <v>52</v>
      </c>
      <c r="B13" s="515" t="s">
        <v>166</v>
      </c>
      <c r="C13" s="516"/>
      <c r="D13" s="516"/>
      <c r="E13" s="516"/>
      <c r="F13" s="516"/>
      <c r="G13" s="516"/>
      <c r="H13" s="516"/>
      <c r="I13" s="517"/>
      <c r="J13" s="7" t="s">
        <v>54</v>
      </c>
      <c r="K13" s="99" t="s">
        <v>108</v>
      </c>
      <c r="L13" s="11">
        <v>7</v>
      </c>
    </row>
    <row r="14" spans="1:12" ht="51.75" customHeight="1" thickBot="1" x14ac:dyDescent="0.3">
      <c r="A14" s="7" t="s">
        <v>56</v>
      </c>
      <c r="B14" s="388" t="s">
        <v>167</v>
      </c>
      <c r="C14" s="389"/>
      <c r="D14" s="7" t="s">
        <v>58</v>
      </c>
      <c r="E14" s="100" t="s">
        <v>168</v>
      </c>
      <c r="F14" s="7" t="s">
        <v>60</v>
      </c>
      <c r="G14" s="101">
        <v>20</v>
      </c>
      <c r="H14" s="7" t="s">
        <v>61</v>
      </c>
      <c r="I14" s="108">
        <v>0.77</v>
      </c>
      <c r="J14" s="7" t="s">
        <v>62</v>
      </c>
      <c r="K14" s="12">
        <v>2021</v>
      </c>
      <c r="L14" s="11">
        <v>8</v>
      </c>
    </row>
    <row r="15" spans="1:12" ht="45" customHeight="1" thickBot="1" x14ac:dyDescent="0.3">
      <c r="A15" s="16" t="s">
        <v>64</v>
      </c>
      <c r="B15" s="17" t="s">
        <v>65</v>
      </c>
      <c r="C15" s="109">
        <v>39814</v>
      </c>
      <c r="D15" s="19"/>
      <c r="E15" s="19"/>
      <c r="F15" s="20" t="s">
        <v>66</v>
      </c>
      <c r="G15" s="109">
        <v>44561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Total artículos publicados en revistas indexadas</v>
      </c>
      <c r="B17" s="398"/>
      <c r="C17" s="399"/>
      <c r="D17" s="400"/>
      <c r="E17" s="399"/>
      <c r="F17" s="400"/>
      <c r="G17" s="399"/>
      <c r="H17" s="400"/>
      <c r="I17" s="399"/>
      <c r="J17" s="400"/>
      <c r="K17" s="401"/>
      <c r="L17" s="395"/>
    </row>
    <row r="18" spans="1:12" ht="21.75" customHeight="1" x14ac:dyDescent="0.25">
      <c r="A18" s="397" t="str">
        <f>+F11</f>
        <v>Total de artículos publicados con citaciones</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75">
        <v>1</v>
      </c>
      <c r="C25" s="492">
        <v>65</v>
      </c>
      <c r="D25" s="76"/>
      <c r="E25" s="77"/>
      <c r="F25" s="77"/>
      <c r="G25" s="77"/>
      <c r="H25" s="77"/>
      <c r="I25" s="78"/>
      <c r="J25" s="78"/>
      <c r="K25" s="79"/>
      <c r="L25" s="416"/>
    </row>
    <row r="26" spans="1:12" ht="15.75" customHeight="1" x14ac:dyDescent="0.25">
      <c r="A26" s="432"/>
      <c r="B26" s="80">
        <v>2</v>
      </c>
      <c r="C26" s="492"/>
      <c r="D26" s="110">
        <v>0.65</v>
      </c>
      <c r="E26" s="111">
        <v>0.6</v>
      </c>
      <c r="F26" s="111">
        <v>0.65</v>
      </c>
      <c r="G26" s="111">
        <v>0.7</v>
      </c>
      <c r="H26" s="111"/>
      <c r="I26" s="78"/>
      <c r="J26" s="78"/>
      <c r="K26" s="79"/>
      <c r="L26" s="416"/>
    </row>
    <row r="27" spans="1:12" ht="17.25" customHeight="1" x14ac:dyDescent="0.3">
      <c r="A27" s="432"/>
      <c r="B27" s="80">
        <v>3</v>
      </c>
      <c r="C27" s="492"/>
      <c r="D27" s="81"/>
      <c r="E27" s="77"/>
      <c r="F27" s="77"/>
      <c r="G27" s="77"/>
      <c r="H27" s="77"/>
      <c r="I27" s="82"/>
      <c r="J27" s="78"/>
      <c r="K27" s="79"/>
      <c r="L27" s="416"/>
    </row>
    <row r="28" spans="1:12" ht="16.5" customHeight="1" thickBot="1" x14ac:dyDescent="0.3">
      <c r="A28" s="433"/>
      <c r="B28" s="83">
        <v>4</v>
      </c>
      <c r="C28" s="493"/>
      <c r="D28" s="110">
        <v>0.65</v>
      </c>
      <c r="E28" s="111">
        <v>0.6</v>
      </c>
      <c r="F28" s="111">
        <v>0.65</v>
      </c>
      <c r="G28" s="111">
        <v>0.7</v>
      </c>
      <c r="H28" s="112"/>
      <c r="I28" s="84"/>
      <c r="J28" s="85"/>
      <c r="K28" s="86"/>
      <c r="L28" s="416"/>
    </row>
    <row r="29" spans="1:12" ht="53.25" customHeight="1" x14ac:dyDescent="0.25">
      <c r="A29" s="50" t="s">
        <v>84</v>
      </c>
      <c r="B29" s="494" t="s">
        <v>169</v>
      </c>
      <c r="C29" s="494"/>
      <c r="D29" s="494"/>
      <c r="E29" s="494"/>
      <c r="F29" s="494"/>
      <c r="G29" s="494"/>
      <c r="H29" s="494"/>
      <c r="I29" s="494"/>
      <c r="J29" s="494"/>
      <c r="K29" s="494"/>
      <c r="L29" s="51">
        <v>12</v>
      </c>
    </row>
    <row r="30" spans="1:12" ht="115.5" customHeight="1" thickBot="1" x14ac:dyDescent="0.3">
      <c r="A30" s="7" t="s">
        <v>86</v>
      </c>
      <c r="B30" s="420" t="s">
        <v>170</v>
      </c>
      <c r="C30" s="421"/>
      <c r="D30" s="421"/>
      <c r="E30" s="421"/>
      <c r="F30" s="421"/>
      <c r="G30" s="421"/>
      <c r="H30" s="421"/>
      <c r="I30" s="421"/>
      <c r="J30" s="421"/>
      <c r="K30" s="422"/>
      <c r="L30" s="52">
        <v>13</v>
      </c>
    </row>
    <row r="31" spans="1:12" ht="30.75" customHeight="1" x14ac:dyDescent="0.25">
      <c r="A31" s="423" t="s">
        <v>87</v>
      </c>
      <c r="B31" s="407" t="s">
        <v>88</v>
      </c>
      <c r="C31" s="407"/>
      <c r="D31" s="458" t="s">
        <v>128</v>
      </c>
      <c r="E31" s="459"/>
      <c r="F31" s="459"/>
      <c r="G31" s="460"/>
      <c r="H31" s="53" t="s">
        <v>90</v>
      </c>
      <c r="I31" s="425" t="s">
        <v>129</v>
      </c>
      <c r="J31" s="425"/>
      <c r="K31" s="425"/>
      <c r="L31" s="426">
        <v>14</v>
      </c>
    </row>
    <row r="32" spans="1:12" ht="36" customHeight="1" x14ac:dyDescent="0.25">
      <c r="A32" s="423"/>
      <c r="B32" s="429" t="s">
        <v>38</v>
      </c>
      <c r="C32" s="429"/>
      <c r="D32" s="458" t="s">
        <v>130</v>
      </c>
      <c r="E32" s="459"/>
      <c r="F32" s="459"/>
      <c r="G32" s="460"/>
      <c r="H32" s="53" t="s">
        <v>93</v>
      </c>
      <c r="I32" s="445" t="s">
        <v>131</v>
      </c>
      <c r="J32" s="425"/>
      <c r="K32" s="425"/>
      <c r="L32" s="427"/>
    </row>
    <row r="33" spans="1:12" ht="30.75" customHeight="1" thickBot="1" x14ac:dyDescent="0.3">
      <c r="A33" s="423"/>
      <c r="B33" s="407" t="s">
        <v>95</v>
      </c>
      <c r="C33" s="407"/>
      <c r="D33" s="446" t="s">
        <v>132</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53"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600-000000000000}"/>
    <hyperlink ref="D35" r:id="rId2" display="wcastro@ins.gov.co/svillarreal@ins.gov.co" xr:uid="{00000000-0004-0000-0600-000001000000}"/>
    <hyperlink ref="A1" location="Índice!A1" display="volver" xr:uid="{00000000-0004-0000-06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5"/>
  <sheetViews>
    <sheetView showGridLines="0" showWhiteSpace="0" zoomScale="118" zoomScaleNormal="118" zoomScaleSheetLayoutView="93"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369" t="s">
        <v>171</v>
      </c>
      <c r="C7" s="369"/>
      <c r="D7" s="369"/>
      <c r="E7" s="369"/>
      <c r="F7" s="5" t="s">
        <v>30</v>
      </c>
      <c r="G7" s="370" t="s">
        <v>115</v>
      </c>
      <c r="H7" s="371"/>
      <c r="I7" s="371"/>
      <c r="J7" s="371"/>
      <c r="K7" s="372"/>
      <c r="L7" s="6">
        <v>1</v>
      </c>
    </row>
    <row r="8" spans="1:12" ht="57" customHeight="1" thickBot="1" x14ac:dyDescent="0.3">
      <c r="A8" s="7" t="s">
        <v>32</v>
      </c>
      <c r="B8" s="373" t="s">
        <v>139</v>
      </c>
      <c r="C8" s="374"/>
      <c r="D8" s="374"/>
      <c r="E8" s="375"/>
      <c r="F8" s="373"/>
      <c r="G8" s="374"/>
      <c r="H8" s="375"/>
      <c r="I8" s="373"/>
      <c r="J8" s="374"/>
      <c r="K8" s="376"/>
      <c r="L8" s="6">
        <v>2</v>
      </c>
    </row>
    <row r="9" spans="1:12" ht="57.75" customHeight="1" thickBot="1" x14ac:dyDescent="0.3">
      <c r="A9" s="8" t="s">
        <v>34</v>
      </c>
      <c r="B9" s="520" t="s">
        <v>172</v>
      </c>
      <c r="C9" s="521"/>
      <c r="D9" s="521"/>
      <c r="E9" s="521"/>
      <c r="F9" s="521"/>
      <c r="G9" s="521"/>
      <c r="H9" s="521"/>
      <c r="I9" s="521"/>
      <c r="J9" s="521"/>
      <c r="K9" s="522"/>
      <c r="L9" s="6">
        <v>3</v>
      </c>
    </row>
    <row r="10" spans="1:12" ht="30" customHeight="1" thickBot="1" x14ac:dyDescent="0.3">
      <c r="A10" s="8" t="s">
        <v>36</v>
      </c>
      <c r="B10" s="380" t="s">
        <v>118</v>
      </c>
      <c r="C10" s="381"/>
      <c r="D10" s="381"/>
      <c r="E10" s="381"/>
      <c r="F10" s="7" t="s">
        <v>38</v>
      </c>
      <c r="G10" s="382" t="s">
        <v>119</v>
      </c>
      <c r="H10" s="383"/>
      <c r="I10" s="383"/>
      <c r="J10" s="383"/>
      <c r="K10" s="384"/>
      <c r="L10" s="6">
        <v>4</v>
      </c>
    </row>
    <row r="11" spans="1:12" ht="67.5" customHeight="1" thickBot="1" x14ac:dyDescent="0.3">
      <c r="A11" s="7" t="s">
        <v>40</v>
      </c>
      <c r="B11" s="373" t="s">
        <v>120</v>
      </c>
      <c r="C11" s="375"/>
      <c r="D11" s="7" t="s">
        <v>42</v>
      </c>
      <c r="E11" s="9" t="s">
        <v>173</v>
      </c>
      <c r="F11" s="9" t="s">
        <v>44</v>
      </c>
      <c r="G11" s="9" t="s">
        <v>45</v>
      </c>
      <c r="H11" s="9" t="s">
        <v>46</v>
      </c>
      <c r="I11" s="9" t="s">
        <v>47</v>
      </c>
      <c r="J11" s="9" t="s">
        <v>48</v>
      </c>
      <c r="K11" s="9"/>
      <c r="L11" s="6">
        <v>5</v>
      </c>
    </row>
    <row r="12" spans="1:12" ht="127.5" customHeight="1" thickBot="1" x14ac:dyDescent="0.3">
      <c r="A12" s="7" t="s">
        <v>49</v>
      </c>
      <c r="B12" s="385" t="s">
        <v>174</v>
      </c>
      <c r="C12" s="386"/>
      <c r="D12" s="386"/>
      <c r="E12" s="386"/>
      <c r="F12" s="386"/>
      <c r="G12" s="7" t="s">
        <v>51</v>
      </c>
      <c r="H12" s="385" t="s">
        <v>175</v>
      </c>
      <c r="I12" s="386"/>
      <c r="J12" s="386"/>
      <c r="K12" s="387"/>
      <c r="L12" s="6">
        <v>6</v>
      </c>
    </row>
    <row r="13" spans="1:12" ht="60" customHeight="1" thickBot="1" x14ac:dyDescent="0.3">
      <c r="A13" s="7" t="s">
        <v>52</v>
      </c>
      <c r="B13" s="385" t="s">
        <v>144</v>
      </c>
      <c r="C13" s="386"/>
      <c r="D13" s="386"/>
      <c r="E13" s="386"/>
      <c r="F13" s="386"/>
      <c r="G13" s="386"/>
      <c r="H13" s="386"/>
      <c r="I13" s="387"/>
      <c r="J13" s="7" t="s">
        <v>54</v>
      </c>
      <c r="K13" s="99" t="s">
        <v>125</v>
      </c>
      <c r="L13" s="11">
        <v>7</v>
      </c>
    </row>
    <row r="14" spans="1:12" ht="51.75" customHeight="1" thickBot="1" x14ac:dyDescent="0.3">
      <c r="A14" s="7" t="s">
        <v>56</v>
      </c>
      <c r="B14" s="388" t="s">
        <v>156</v>
      </c>
      <c r="C14" s="389"/>
      <c r="D14" s="7" t="s">
        <v>58</v>
      </c>
      <c r="E14" s="100" t="s">
        <v>126</v>
      </c>
      <c r="F14" s="7" t="s">
        <v>60</v>
      </c>
      <c r="G14" s="101">
        <v>20</v>
      </c>
      <c r="H14" s="7" t="s">
        <v>61</v>
      </c>
      <c r="I14" s="101">
        <v>25</v>
      </c>
      <c r="J14" s="7" t="s">
        <v>62</v>
      </c>
      <c r="K14" s="113">
        <v>2021</v>
      </c>
      <c r="L14" s="11">
        <v>8</v>
      </c>
    </row>
    <row r="15" spans="1:12" ht="45" customHeight="1" thickBot="1" x14ac:dyDescent="0.3">
      <c r="A15" s="16" t="s">
        <v>64</v>
      </c>
      <c r="B15" s="17" t="s">
        <v>65</v>
      </c>
      <c r="C15" s="114">
        <v>39814</v>
      </c>
      <c r="D15" s="19"/>
      <c r="E15" s="19"/>
      <c r="F15" s="20" t="s">
        <v>66</v>
      </c>
      <c r="G15" s="114">
        <v>44561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35.25" customHeight="1" x14ac:dyDescent="0.25">
      <c r="A17" s="397" t="str">
        <f>+E11</f>
        <v>Total personas en formación científica en el período de evaluación</v>
      </c>
      <c r="B17" s="398"/>
      <c r="C17" s="399"/>
      <c r="D17" s="400"/>
      <c r="E17" s="399"/>
      <c r="F17" s="400"/>
      <c r="G17" s="399"/>
      <c r="H17" s="400"/>
      <c r="I17" s="399"/>
      <c r="J17" s="400"/>
      <c r="K17" s="401"/>
      <c r="L17" s="395"/>
    </row>
    <row r="18" spans="1:12" ht="21.75" customHeight="1" x14ac:dyDescent="0.25">
      <c r="A18" s="397" t="str">
        <f>+F11</f>
        <v>Variable 2</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v>2022</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32"/>
      <c r="J24" s="33"/>
      <c r="K24" s="34"/>
      <c r="L24" s="416"/>
    </row>
    <row r="25" spans="1:12" ht="20.25" customHeight="1" x14ac:dyDescent="0.25">
      <c r="A25" s="432"/>
      <c r="B25" s="88">
        <v>1</v>
      </c>
      <c r="C25" s="505">
        <v>20</v>
      </c>
      <c r="D25" s="89"/>
      <c r="E25" s="90"/>
      <c r="F25" s="90"/>
      <c r="G25" s="90"/>
      <c r="H25" s="115"/>
      <c r="I25" s="91"/>
      <c r="J25" s="91"/>
      <c r="K25" s="92"/>
      <c r="L25" s="416"/>
    </row>
    <row r="26" spans="1:12" ht="15.75" customHeight="1" x14ac:dyDescent="0.25">
      <c r="A26" s="432"/>
      <c r="B26" s="93">
        <v>2</v>
      </c>
      <c r="C26" s="505"/>
      <c r="D26" s="89"/>
      <c r="E26" s="90"/>
      <c r="F26" s="90"/>
      <c r="G26" s="90"/>
      <c r="H26" s="115"/>
      <c r="I26" s="91"/>
      <c r="J26" s="91"/>
      <c r="K26" s="92"/>
      <c r="L26" s="416"/>
    </row>
    <row r="27" spans="1:12" ht="17.25" customHeight="1" x14ac:dyDescent="0.3">
      <c r="A27" s="432"/>
      <c r="B27" s="93">
        <v>3</v>
      </c>
      <c r="C27" s="505"/>
      <c r="D27" s="94"/>
      <c r="E27" s="90"/>
      <c r="F27" s="90"/>
      <c r="G27" s="90"/>
      <c r="H27" s="115"/>
      <c r="I27" s="95"/>
      <c r="J27" s="91"/>
      <c r="K27" s="92"/>
      <c r="L27" s="416"/>
    </row>
    <row r="28" spans="1:12" ht="16.5" customHeight="1" thickBot="1" x14ac:dyDescent="0.3">
      <c r="A28" s="432"/>
      <c r="B28" s="200">
        <v>4</v>
      </c>
      <c r="C28" s="505"/>
      <c r="D28" s="201">
        <v>20</v>
      </c>
      <c r="E28" s="202">
        <v>15</v>
      </c>
      <c r="F28" s="202">
        <v>20</v>
      </c>
      <c r="G28" s="202">
        <v>25</v>
      </c>
      <c r="H28" s="202"/>
      <c r="I28" s="203"/>
      <c r="J28" s="204"/>
      <c r="K28" s="92"/>
      <c r="L28" s="416"/>
    </row>
    <row r="29" spans="1:12" ht="53.25" customHeight="1" thickBot="1" x14ac:dyDescent="0.3">
      <c r="A29" s="206" t="s">
        <v>84</v>
      </c>
      <c r="B29" s="523" t="s">
        <v>176</v>
      </c>
      <c r="C29" s="523"/>
      <c r="D29" s="523"/>
      <c r="E29" s="523"/>
      <c r="F29" s="523"/>
      <c r="G29" s="523"/>
      <c r="H29" s="523"/>
      <c r="I29" s="523"/>
      <c r="J29" s="523"/>
      <c r="K29" s="524"/>
      <c r="L29" s="205">
        <v>12</v>
      </c>
    </row>
    <row r="30" spans="1:12" ht="115.5" customHeight="1" thickBot="1" x14ac:dyDescent="0.3">
      <c r="A30" s="50" t="s">
        <v>86</v>
      </c>
      <c r="B30" s="525"/>
      <c r="C30" s="526"/>
      <c r="D30" s="526"/>
      <c r="E30" s="526"/>
      <c r="F30" s="526"/>
      <c r="G30" s="526"/>
      <c r="H30" s="526"/>
      <c r="I30" s="526"/>
      <c r="J30" s="526"/>
      <c r="K30" s="527"/>
      <c r="L30" s="52">
        <v>13</v>
      </c>
    </row>
    <row r="31" spans="1:12" ht="30.75" customHeight="1" x14ac:dyDescent="0.25">
      <c r="A31" s="423" t="s">
        <v>87</v>
      </c>
      <c r="B31" s="407" t="s">
        <v>88</v>
      </c>
      <c r="C31" s="407"/>
      <c r="D31" s="458" t="s">
        <v>128</v>
      </c>
      <c r="E31" s="459"/>
      <c r="F31" s="459"/>
      <c r="G31" s="460"/>
      <c r="H31" s="53" t="s">
        <v>90</v>
      </c>
      <c r="I31" s="425" t="s">
        <v>129</v>
      </c>
      <c r="J31" s="425"/>
      <c r="K31" s="425"/>
      <c r="L31" s="426">
        <v>14</v>
      </c>
    </row>
    <row r="32" spans="1:12" ht="36" customHeight="1" x14ac:dyDescent="0.25">
      <c r="A32" s="423"/>
      <c r="B32" s="429" t="s">
        <v>38</v>
      </c>
      <c r="C32" s="429"/>
      <c r="D32" s="458" t="s">
        <v>130</v>
      </c>
      <c r="E32" s="459"/>
      <c r="F32" s="459"/>
      <c r="G32" s="460"/>
      <c r="H32" s="53" t="s">
        <v>93</v>
      </c>
      <c r="I32" s="445" t="s">
        <v>131</v>
      </c>
      <c r="J32" s="425"/>
      <c r="K32" s="425"/>
      <c r="L32" s="427"/>
    </row>
    <row r="33" spans="1:12" ht="30.75" customHeight="1" thickBot="1" x14ac:dyDescent="0.3">
      <c r="A33" s="423"/>
      <c r="B33" s="407" t="s">
        <v>95</v>
      </c>
      <c r="C33" s="407"/>
      <c r="D33" s="446" t="s">
        <v>132</v>
      </c>
      <c r="E33" s="447"/>
      <c r="F33" s="447"/>
      <c r="G33" s="447"/>
      <c r="H33" s="447"/>
      <c r="I33" s="447"/>
      <c r="J33" s="447"/>
      <c r="K33" s="448"/>
      <c r="L33" s="428"/>
    </row>
    <row r="34" spans="1:12" ht="30.75" customHeight="1" x14ac:dyDescent="0.25">
      <c r="A34" s="405" t="s">
        <v>96</v>
      </c>
      <c r="B34" s="407" t="s">
        <v>88</v>
      </c>
      <c r="C34" s="407"/>
      <c r="D34" s="408" t="s">
        <v>133</v>
      </c>
      <c r="E34" s="409"/>
      <c r="F34" s="409"/>
      <c r="G34" s="410"/>
      <c r="H34" s="53" t="s">
        <v>90</v>
      </c>
      <c r="I34" s="408" t="s">
        <v>134</v>
      </c>
      <c r="J34" s="409"/>
      <c r="K34" s="410"/>
      <c r="L34" s="426">
        <v>15</v>
      </c>
    </row>
    <row r="35" spans="1:12" ht="30.75" customHeight="1" thickBot="1" x14ac:dyDescent="0.3">
      <c r="A35" s="406"/>
      <c r="B35" s="437" t="s">
        <v>93</v>
      </c>
      <c r="C35" s="437"/>
      <c r="D35" s="438" t="s">
        <v>135</v>
      </c>
      <c r="E35" s="439"/>
      <c r="F35" s="439"/>
      <c r="G35" s="440"/>
      <c r="H35" s="55" t="s">
        <v>95</v>
      </c>
      <c r="I35" s="441" t="s">
        <v>136</v>
      </c>
      <c r="J35" s="439"/>
      <c r="K35" s="440"/>
      <c r="L35" s="4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700-000000000000}"/>
    <hyperlink ref="D35" r:id="rId2" display="wcastro@ins.gov.co/svillarreal@ins.gov.co" xr:uid="{00000000-0004-0000-0700-000001000000}"/>
    <hyperlink ref="A1" location="Índice!A1" display="volver" xr:uid="{00000000-0004-0000-0700-000002000000}"/>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5"/>
  <sheetViews>
    <sheetView showGridLines="0" showWhiteSpace="0" view="pageBreakPreview" zoomScale="85" zoomScaleNormal="70" zoomScaleSheetLayoutView="85"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 min="13" max="13" width="11.42578125" style="116"/>
  </cols>
  <sheetData>
    <row r="1" spans="1:12" ht="30.75" customHeight="1" x14ac:dyDescent="0.25">
      <c r="A1" s="57" t="s">
        <v>113</v>
      </c>
      <c r="B1" s="2"/>
      <c r="C1" s="2"/>
      <c r="D1" s="361" t="s">
        <v>22</v>
      </c>
      <c r="E1" s="362"/>
      <c r="F1" s="362" t="s">
        <v>23</v>
      </c>
      <c r="G1" s="362"/>
      <c r="H1" s="362"/>
      <c r="I1" s="362" t="s">
        <v>24</v>
      </c>
      <c r="J1" s="362"/>
      <c r="K1" s="362"/>
    </row>
    <row r="2" spans="1:12" ht="27" customHeight="1" x14ac:dyDescent="0.25">
      <c r="A2" s="2"/>
      <c r="B2" s="2"/>
      <c r="C2" s="2"/>
      <c r="D2" s="362"/>
      <c r="E2" s="362"/>
      <c r="F2" s="362"/>
      <c r="G2" s="362"/>
      <c r="H2" s="362"/>
      <c r="I2" s="362"/>
      <c r="J2" s="362"/>
      <c r="K2" s="362"/>
    </row>
    <row r="3" spans="1:12" ht="17.25" customHeight="1" x14ac:dyDescent="0.25">
      <c r="A3" s="2"/>
      <c r="B3" s="2"/>
      <c r="C3" s="2"/>
      <c r="D3" s="362"/>
      <c r="E3" s="362"/>
      <c r="F3" s="362" t="s">
        <v>25</v>
      </c>
      <c r="G3" s="362"/>
      <c r="H3" s="362"/>
      <c r="I3" s="364">
        <v>44246</v>
      </c>
      <c r="J3" s="364"/>
      <c r="K3" s="364"/>
    </row>
    <row r="4" spans="1:12" ht="17.25" customHeight="1" thickBot="1" x14ac:dyDescent="0.3">
      <c r="A4" s="2"/>
      <c r="B4" s="2"/>
      <c r="C4" s="2"/>
      <c r="D4" s="363"/>
      <c r="E4" s="363"/>
      <c r="F4" s="363"/>
      <c r="G4" s="363"/>
      <c r="H4" s="363"/>
      <c r="I4" s="365"/>
      <c r="J4" s="365"/>
      <c r="K4" s="365"/>
    </row>
    <row r="5" spans="1:12" ht="36.75" customHeight="1" thickBot="1" x14ac:dyDescent="0.3">
      <c r="A5" s="358" t="s">
        <v>26</v>
      </c>
      <c r="B5" s="359"/>
      <c r="C5" s="359"/>
      <c r="D5" s="359"/>
      <c r="E5" s="359"/>
      <c r="F5" s="359"/>
      <c r="G5" s="359"/>
      <c r="H5" s="359"/>
      <c r="I5" s="359"/>
      <c r="J5" s="359"/>
      <c r="K5" s="360"/>
      <c r="L5" s="3"/>
    </row>
    <row r="6" spans="1:12" ht="27" customHeight="1" thickBot="1" x14ac:dyDescent="0.3">
      <c r="A6" s="366" t="s">
        <v>27</v>
      </c>
      <c r="B6" s="367"/>
      <c r="C6" s="367"/>
      <c r="D6" s="367"/>
      <c r="E6" s="367"/>
      <c r="F6" s="367"/>
      <c r="G6" s="367"/>
      <c r="H6" s="367"/>
      <c r="I6" s="367"/>
      <c r="J6" s="367"/>
      <c r="K6" s="368"/>
      <c r="L6" s="3"/>
    </row>
    <row r="7" spans="1:12" ht="54" customHeight="1" thickBot="1" x14ac:dyDescent="0.3">
      <c r="A7" s="4" t="s">
        <v>28</v>
      </c>
      <c r="B7" s="369" t="s">
        <v>177</v>
      </c>
      <c r="C7" s="369"/>
      <c r="D7" s="369"/>
      <c r="E7" s="369"/>
      <c r="F7" s="5" t="s">
        <v>30</v>
      </c>
      <c r="G7" s="528" t="s">
        <v>31</v>
      </c>
      <c r="H7" s="529"/>
      <c r="I7" s="529"/>
      <c r="J7" s="529"/>
      <c r="K7" s="530"/>
      <c r="L7" s="6">
        <v>1</v>
      </c>
    </row>
    <row r="8" spans="1:12" ht="51" customHeight="1" thickBot="1" x14ac:dyDescent="0.3">
      <c r="A8" s="7" t="s">
        <v>32</v>
      </c>
      <c r="B8" s="531" t="s">
        <v>178</v>
      </c>
      <c r="C8" s="532"/>
      <c r="D8" s="532"/>
      <c r="E8" s="533"/>
      <c r="F8" s="531"/>
      <c r="G8" s="532"/>
      <c r="H8" s="533"/>
      <c r="I8" s="531"/>
      <c r="J8" s="532"/>
      <c r="K8" s="534"/>
      <c r="L8" s="6">
        <v>2</v>
      </c>
    </row>
    <row r="9" spans="1:12" ht="135" customHeight="1" thickBot="1" x14ac:dyDescent="0.3">
      <c r="A9" s="8" t="s">
        <v>34</v>
      </c>
      <c r="B9" s="520" t="s">
        <v>179</v>
      </c>
      <c r="C9" s="521"/>
      <c r="D9" s="521"/>
      <c r="E9" s="521"/>
      <c r="F9" s="521"/>
      <c r="G9" s="521"/>
      <c r="H9" s="521"/>
      <c r="I9" s="521"/>
      <c r="J9" s="521"/>
      <c r="K9" s="522"/>
      <c r="L9" s="6">
        <v>3</v>
      </c>
    </row>
    <row r="10" spans="1:12" ht="51" customHeight="1" thickBot="1" x14ac:dyDescent="0.3">
      <c r="A10" s="8" t="s">
        <v>36</v>
      </c>
      <c r="B10" s="535" t="s">
        <v>180</v>
      </c>
      <c r="C10" s="536"/>
      <c r="D10" s="536"/>
      <c r="E10" s="536"/>
      <c r="F10" s="7" t="s">
        <v>38</v>
      </c>
      <c r="G10" s="537" t="s">
        <v>181</v>
      </c>
      <c r="H10" s="538"/>
      <c r="I10" s="538"/>
      <c r="J10" s="538"/>
      <c r="K10" s="539"/>
      <c r="L10" s="6">
        <v>4</v>
      </c>
    </row>
    <row r="11" spans="1:12" ht="97.5" customHeight="1" thickBot="1" x14ac:dyDescent="0.3">
      <c r="A11" s="7" t="s">
        <v>40</v>
      </c>
      <c r="B11" s="531" t="s">
        <v>120</v>
      </c>
      <c r="C11" s="533"/>
      <c r="D11" s="7" t="s">
        <v>42</v>
      </c>
      <c r="E11" s="9" t="s">
        <v>182</v>
      </c>
      <c r="F11" s="9" t="s">
        <v>183</v>
      </c>
      <c r="G11" s="9" t="s">
        <v>45</v>
      </c>
      <c r="H11" s="9" t="s">
        <v>46</v>
      </c>
      <c r="I11" s="9" t="s">
        <v>47</v>
      </c>
      <c r="J11" s="9" t="s">
        <v>48</v>
      </c>
      <c r="K11" s="9"/>
      <c r="L11" s="6">
        <v>5</v>
      </c>
    </row>
    <row r="12" spans="1:12" ht="87" customHeight="1" thickBot="1" x14ac:dyDescent="0.3">
      <c r="A12" s="7" t="s">
        <v>49</v>
      </c>
      <c r="B12" s="385" t="s">
        <v>184</v>
      </c>
      <c r="C12" s="386"/>
      <c r="D12" s="386"/>
      <c r="E12" s="386"/>
      <c r="F12" s="386"/>
      <c r="G12" s="7" t="s">
        <v>51</v>
      </c>
      <c r="H12" s="385" t="s">
        <v>185</v>
      </c>
      <c r="I12" s="386"/>
      <c r="J12" s="386"/>
      <c r="K12" s="387"/>
      <c r="L12" s="6">
        <v>6</v>
      </c>
    </row>
    <row r="13" spans="1:12" ht="51" customHeight="1" thickBot="1" x14ac:dyDescent="0.3">
      <c r="A13" s="7" t="s">
        <v>52</v>
      </c>
      <c r="B13" s="385" t="s">
        <v>186</v>
      </c>
      <c r="C13" s="386"/>
      <c r="D13" s="386"/>
      <c r="E13" s="386"/>
      <c r="F13" s="386"/>
      <c r="G13" s="386"/>
      <c r="H13" s="386"/>
      <c r="I13" s="387"/>
      <c r="J13" s="7" t="s">
        <v>54</v>
      </c>
      <c r="K13" s="99" t="s">
        <v>108</v>
      </c>
      <c r="L13" s="11">
        <v>7</v>
      </c>
    </row>
    <row r="14" spans="1:12" ht="51" customHeight="1" thickBot="1" x14ac:dyDescent="0.3">
      <c r="A14" s="7" t="s">
        <v>56</v>
      </c>
      <c r="B14" s="540" t="s">
        <v>57</v>
      </c>
      <c r="C14" s="541"/>
      <c r="D14" s="7" t="s">
        <v>58</v>
      </c>
      <c r="E14" s="117" t="s">
        <v>59</v>
      </c>
      <c r="F14" s="7" t="s">
        <v>60</v>
      </c>
      <c r="G14" s="118">
        <v>10</v>
      </c>
      <c r="H14" s="7" t="s">
        <v>61</v>
      </c>
      <c r="I14" s="119">
        <v>0.97</v>
      </c>
      <c r="J14" s="7" t="s">
        <v>62</v>
      </c>
      <c r="K14" s="120">
        <v>44561</v>
      </c>
      <c r="L14" s="11">
        <v>8</v>
      </c>
    </row>
    <row r="15" spans="1:12" ht="51" customHeight="1" thickBot="1" x14ac:dyDescent="0.3">
      <c r="A15" s="16" t="s">
        <v>64</v>
      </c>
      <c r="B15" s="17" t="s">
        <v>65</v>
      </c>
      <c r="C15" s="102">
        <v>2021</v>
      </c>
      <c r="D15" s="19"/>
      <c r="E15" s="19"/>
      <c r="F15" s="20" t="s">
        <v>66</v>
      </c>
      <c r="G15" s="21">
        <v>2021</v>
      </c>
      <c r="H15" s="19"/>
      <c r="I15" s="19"/>
      <c r="J15" s="19"/>
      <c r="K15" s="22"/>
      <c r="L15" s="11">
        <v>9</v>
      </c>
    </row>
    <row r="16" spans="1:12" ht="18.75" customHeight="1" x14ac:dyDescent="0.25">
      <c r="A16" s="390" t="s">
        <v>67</v>
      </c>
      <c r="B16" s="391"/>
      <c r="C16" s="392" t="s">
        <v>68</v>
      </c>
      <c r="D16" s="393"/>
      <c r="E16" s="392" t="s">
        <v>69</v>
      </c>
      <c r="F16" s="393"/>
      <c r="G16" s="392" t="s">
        <v>70</v>
      </c>
      <c r="H16" s="393"/>
      <c r="I16" s="392" t="s">
        <v>71</v>
      </c>
      <c r="J16" s="393"/>
      <c r="K16" s="23" t="s">
        <v>72</v>
      </c>
      <c r="L16" s="394">
        <v>10</v>
      </c>
    </row>
    <row r="17" spans="1:12" ht="57.75" customHeight="1" x14ac:dyDescent="0.25">
      <c r="A17" s="397" t="str">
        <f>+E11</f>
        <v>Número de UNM que realizaron la notificación de casos en el aplicativo Sivigila cumpliendo con la oportunidad definida</v>
      </c>
      <c r="B17" s="398"/>
      <c r="C17" s="399"/>
      <c r="D17" s="400"/>
      <c r="E17" s="399"/>
      <c r="F17" s="400"/>
      <c r="G17" s="399"/>
      <c r="H17" s="400"/>
      <c r="I17" s="399"/>
      <c r="J17" s="400"/>
      <c r="K17" s="401"/>
      <c r="L17" s="395"/>
    </row>
    <row r="18" spans="1:12" ht="57.75" customHeight="1" x14ac:dyDescent="0.25">
      <c r="A18" s="397" t="str">
        <f>+F11</f>
        <v>Número de UNM que deben realizar la notificación de casos en el aplicativo Sivigila cumpliendo con la oportunidad definida</v>
      </c>
      <c r="B18" s="398"/>
      <c r="C18" s="399"/>
      <c r="D18" s="400"/>
      <c r="E18" s="399"/>
      <c r="F18" s="400"/>
      <c r="G18" s="399"/>
      <c r="H18" s="400"/>
      <c r="I18" s="399"/>
      <c r="J18" s="400"/>
      <c r="K18" s="402"/>
      <c r="L18" s="395"/>
    </row>
    <row r="19" spans="1:12" ht="21.75" customHeight="1" x14ac:dyDescent="0.25">
      <c r="A19" s="397" t="str">
        <f>+G11</f>
        <v>Variable 3</v>
      </c>
      <c r="B19" s="398"/>
      <c r="C19" s="399"/>
      <c r="D19" s="400"/>
      <c r="E19" s="399"/>
      <c r="F19" s="400"/>
      <c r="G19" s="399"/>
      <c r="H19" s="400"/>
      <c r="I19" s="399"/>
      <c r="J19" s="400"/>
      <c r="K19" s="402"/>
      <c r="L19" s="395"/>
    </row>
    <row r="20" spans="1:12" ht="21.75" customHeight="1" x14ac:dyDescent="0.25">
      <c r="A20" s="397" t="str">
        <f>+H11</f>
        <v>Variable 4</v>
      </c>
      <c r="B20" s="398"/>
      <c r="C20" s="399"/>
      <c r="D20" s="400"/>
      <c r="E20" s="399"/>
      <c r="F20" s="400"/>
      <c r="G20" s="399"/>
      <c r="H20" s="400"/>
      <c r="I20" s="399"/>
      <c r="J20" s="400"/>
      <c r="K20" s="402"/>
      <c r="L20" s="395"/>
    </row>
    <row r="21" spans="1:12" ht="21.75" customHeight="1" x14ac:dyDescent="0.25">
      <c r="A21" s="397" t="str">
        <f>+I11</f>
        <v>Variable 5</v>
      </c>
      <c r="B21" s="398"/>
      <c r="C21" s="399"/>
      <c r="D21" s="400"/>
      <c r="E21" s="399"/>
      <c r="F21" s="400"/>
      <c r="G21" s="399"/>
      <c r="H21" s="400"/>
      <c r="I21" s="399"/>
      <c r="J21" s="400"/>
      <c r="K21" s="402"/>
      <c r="L21" s="395"/>
    </row>
    <row r="22" spans="1:12" ht="21.75" customHeight="1" thickBot="1" x14ac:dyDescent="0.3">
      <c r="A22" s="397" t="str">
        <f>+J11</f>
        <v>Variable 6</v>
      </c>
      <c r="B22" s="398"/>
      <c r="C22" s="403"/>
      <c r="D22" s="404"/>
      <c r="E22" s="403"/>
      <c r="F22" s="404"/>
      <c r="G22" s="403"/>
      <c r="H22" s="404"/>
      <c r="I22" s="403"/>
      <c r="J22" s="404"/>
      <c r="K22" s="402"/>
      <c r="L22" s="396"/>
    </row>
    <row r="23" spans="1:12" ht="18" customHeight="1" x14ac:dyDescent="0.25">
      <c r="A23" s="430" t="s">
        <v>73</v>
      </c>
      <c r="B23" s="24" t="s">
        <v>74</v>
      </c>
      <c r="C23" s="434" t="s">
        <v>75</v>
      </c>
      <c r="D23" s="434"/>
      <c r="E23" s="411" t="s">
        <v>76</v>
      </c>
      <c r="F23" s="411"/>
      <c r="G23" s="412"/>
      <c r="H23" s="413" t="s">
        <v>77</v>
      </c>
      <c r="I23" s="25"/>
      <c r="J23" s="25"/>
      <c r="K23" s="26"/>
      <c r="L23" s="415">
        <v>11</v>
      </c>
    </row>
    <row r="24" spans="1:12" ht="19.5" customHeight="1" x14ac:dyDescent="0.25">
      <c r="A24" s="431"/>
      <c r="B24" s="27" t="s">
        <v>78</v>
      </c>
      <c r="C24" s="28" t="s">
        <v>79</v>
      </c>
      <c r="D24" s="28" t="s">
        <v>80</v>
      </c>
      <c r="E24" s="29" t="s">
        <v>81</v>
      </c>
      <c r="F24" s="30" t="s">
        <v>82</v>
      </c>
      <c r="G24" s="31" t="s">
        <v>83</v>
      </c>
      <c r="H24" s="414"/>
      <c r="I24" s="121"/>
      <c r="J24" s="122"/>
      <c r="K24" s="92"/>
      <c r="L24" s="416"/>
    </row>
    <row r="25" spans="1:12" ht="23.25" customHeight="1" x14ac:dyDescent="0.25">
      <c r="A25" s="432"/>
      <c r="B25" s="35">
        <v>1</v>
      </c>
      <c r="C25" s="417">
        <v>97</v>
      </c>
      <c r="D25" s="123">
        <v>97</v>
      </c>
      <c r="E25" s="103" t="s">
        <v>187</v>
      </c>
      <c r="F25" s="103" t="s">
        <v>188</v>
      </c>
      <c r="G25" s="103" t="s">
        <v>189</v>
      </c>
      <c r="H25" s="103"/>
      <c r="I25" s="121"/>
      <c r="J25" s="124"/>
      <c r="K25" s="92"/>
      <c r="L25" s="416"/>
    </row>
    <row r="26" spans="1:12" ht="23.25" customHeight="1" x14ac:dyDescent="0.25">
      <c r="A26" s="432"/>
      <c r="B26" s="40">
        <v>2</v>
      </c>
      <c r="C26" s="417"/>
      <c r="D26" s="125">
        <v>97</v>
      </c>
      <c r="E26" s="103" t="s">
        <v>187</v>
      </c>
      <c r="F26" s="103" t="s">
        <v>188</v>
      </c>
      <c r="G26" s="103" t="s">
        <v>189</v>
      </c>
      <c r="H26" s="103"/>
      <c r="I26" s="121"/>
      <c r="J26" s="124"/>
      <c r="K26" s="92"/>
      <c r="L26" s="416"/>
    </row>
    <row r="27" spans="1:12" ht="23.25" customHeight="1" x14ac:dyDescent="0.3">
      <c r="A27" s="432"/>
      <c r="B27" s="40">
        <v>3</v>
      </c>
      <c r="C27" s="417"/>
      <c r="D27" s="125">
        <v>97</v>
      </c>
      <c r="E27" s="103" t="s">
        <v>187</v>
      </c>
      <c r="F27" s="103" t="s">
        <v>188</v>
      </c>
      <c r="G27" s="103" t="s">
        <v>189</v>
      </c>
      <c r="H27" s="103"/>
      <c r="I27" s="126"/>
      <c r="J27" s="124"/>
      <c r="K27" s="92"/>
      <c r="L27" s="416"/>
    </row>
    <row r="28" spans="1:12" ht="23.25" customHeight="1" thickBot="1" x14ac:dyDescent="0.3">
      <c r="A28" s="433"/>
      <c r="B28" s="43">
        <v>4</v>
      </c>
      <c r="C28" s="418"/>
      <c r="D28" s="127">
        <v>97</v>
      </c>
      <c r="E28" s="107" t="s">
        <v>187</v>
      </c>
      <c r="F28" s="107" t="s">
        <v>188</v>
      </c>
      <c r="G28" s="107" t="s">
        <v>189</v>
      </c>
      <c r="H28" s="107"/>
      <c r="I28" s="47"/>
      <c r="J28" s="97"/>
      <c r="K28" s="98"/>
      <c r="L28" s="416"/>
    </row>
    <row r="29" spans="1:12" ht="48.75" customHeight="1" x14ac:dyDescent="0.25">
      <c r="A29" s="50" t="s">
        <v>84</v>
      </c>
      <c r="B29" s="542" t="s">
        <v>190</v>
      </c>
      <c r="C29" s="542"/>
      <c r="D29" s="542"/>
      <c r="E29" s="542"/>
      <c r="F29" s="542"/>
      <c r="G29" s="542"/>
      <c r="H29" s="542"/>
      <c r="I29" s="542"/>
      <c r="J29" s="542"/>
      <c r="K29" s="542"/>
      <c r="L29" s="51">
        <v>12</v>
      </c>
    </row>
    <row r="30" spans="1:12" ht="48.75" customHeight="1" thickBot="1" x14ac:dyDescent="0.3">
      <c r="A30" s="7" t="s">
        <v>86</v>
      </c>
      <c r="B30" s="420" t="s">
        <v>191</v>
      </c>
      <c r="C30" s="421"/>
      <c r="D30" s="421"/>
      <c r="E30" s="421"/>
      <c r="F30" s="421"/>
      <c r="G30" s="421"/>
      <c r="H30" s="421"/>
      <c r="I30" s="421"/>
      <c r="J30" s="421"/>
      <c r="K30" s="422"/>
      <c r="L30" s="52">
        <v>13</v>
      </c>
    </row>
    <row r="31" spans="1:12" ht="30.75" customHeight="1" x14ac:dyDescent="0.25">
      <c r="A31" s="423" t="s">
        <v>87</v>
      </c>
      <c r="B31" s="407" t="s">
        <v>88</v>
      </c>
      <c r="C31" s="407"/>
      <c r="D31" s="425" t="s">
        <v>192</v>
      </c>
      <c r="E31" s="425"/>
      <c r="F31" s="425"/>
      <c r="G31" s="425"/>
      <c r="H31" s="53" t="s">
        <v>90</v>
      </c>
      <c r="I31" s="425" t="s">
        <v>193</v>
      </c>
      <c r="J31" s="425"/>
      <c r="K31" s="425"/>
      <c r="L31" s="426">
        <v>14</v>
      </c>
    </row>
    <row r="32" spans="1:12" ht="36" customHeight="1" x14ac:dyDescent="0.25">
      <c r="A32" s="423"/>
      <c r="B32" s="429" t="s">
        <v>38</v>
      </c>
      <c r="C32" s="429"/>
      <c r="D32" s="458" t="s">
        <v>194</v>
      </c>
      <c r="E32" s="459"/>
      <c r="F32" s="459"/>
      <c r="G32" s="460"/>
      <c r="H32" s="53" t="s">
        <v>93</v>
      </c>
      <c r="I32" s="445" t="s">
        <v>195</v>
      </c>
      <c r="J32" s="425"/>
      <c r="K32" s="425"/>
      <c r="L32" s="427"/>
    </row>
    <row r="33" spans="1:13" ht="30.75" customHeight="1" thickBot="1" x14ac:dyDescent="0.3">
      <c r="A33" s="423"/>
      <c r="B33" s="407" t="s">
        <v>95</v>
      </c>
      <c r="C33" s="407"/>
      <c r="D33" s="446" t="s">
        <v>196</v>
      </c>
      <c r="E33" s="447"/>
      <c r="F33" s="447"/>
      <c r="G33" s="447"/>
      <c r="H33" s="447"/>
      <c r="I33" s="447"/>
      <c r="J33" s="447"/>
      <c r="K33" s="448"/>
      <c r="L33" s="428"/>
    </row>
    <row r="34" spans="1:13" s="129" customFormat="1" ht="30.75" customHeight="1" x14ac:dyDescent="0.25">
      <c r="A34" s="405" t="s">
        <v>96</v>
      </c>
      <c r="B34" s="407" t="s">
        <v>88</v>
      </c>
      <c r="C34" s="407"/>
      <c r="D34" s="408" t="s">
        <v>133</v>
      </c>
      <c r="E34" s="409"/>
      <c r="F34" s="409"/>
      <c r="G34" s="410"/>
      <c r="H34" s="54" t="s">
        <v>90</v>
      </c>
      <c r="I34" s="408" t="s">
        <v>134</v>
      </c>
      <c r="J34" s="409"/>
      <c r="K34" s="410"/>
      <c r="L34" s="426">
        <v>15</v>
      </c>
      <c r="M34" s="128"/>
    </row>
    <row r="35" spans="1:13" s="129" customFormat="1" ht="30.75" customHeight="1" thickBot="1" x14ac:dyDescent="0.3">
      <c r="A35" s="406"/>
      <c r="B35" s="437" t="s">
        <v>93</v>
      </c>
      <c r="C35" s="437"/>
      <c r="D35" s="438" t="s">
        <v>135</v>
      </c>
      <c r="E35" s="439"/>
      <c r="F35" s="439"/>
      <c r="G35" s="440"/>
      <c r="H35" s="55" t="s">
        <v>95</v>
      </c>
      <c r="I35" s="441" t="s">
        <v>136</v>
      </c>
      <c r="J35" s="439"/>
      <c r="K35" s="440"/>
      <c r="L35" s="428"/>
      <c r="M35" s="128"/>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xr:uid="{00000000-0004-0000-0800-000000000000}"/>
    <hyperlink ref="A1" location="Índice!A1" display="volver" xr:uid="{00000000-0004-0000-0800-000001000000}"/>
    <hyperlink ref="D35" r:id="rId2" display="wcastro@ins.gov.co/svillarreal@ins.gov.co" xr:uid="{00000000-0004-0000-0800-000002000000}"/>
  </hyperlinks>
  <printOptions horizontalCentered="1" verticalCentered="1"/>
  <pageMargins left="0" right="0" top="0" bottom="0" header="0" footer="0"/>
  <pageSetup scale="46" orientation="portrait" r:id="rId3"/>
  <headerFooter>
    <oddFooter>&amp;C&amp;P  de  &amp;N&amp;R&amp;A</oddFooter>
  </headerFooter>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'https://d.docs.live.net/2022/Indicadores/Misionales/Vigilancia/Fichas aprobadas/[FOR-D01 0000-004 Indicadores propuestos DVARSP 20220315.xlsx]Hoja1'!#REF!</xm:f>
          </x14:formula1>
          <xm:sqref>B8 F8 I8</xm:sqref>
        </x14:dataValidation>
        <x14:dataValidation type="list" allowBlank="1" showInputMessage="1" showErrorMessage="1" xr:uid="{00000000-0002-0000-0800-000001000000}">
          <x14:formula1>
            <xm:f>'https://d.docs.live.net/2022/Indicadores/Misionales/Vigilancia/Fichas aprobadas/[FOR-D01 0000-004 Indicadores propuestos DVARSP 20220315.xlsx]Hoja1'!#REF!</xm:f>
          </x14:formula1>
          <xm:sqref>E14 B14 F10:G10 G7 I8 B10:B11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laneación" ma:contentTypeID="0x010100F2576352EF1E2047810718AA502A502B060065794DDC4DBAD94D91A2B183579B7B2C" ma:contentTypeVersion="10" ma:contentTypeDescription="" ma:contentTypeScope="" ma:versionID="8a209732cecc5f7254d6c749ed42579f">
  <xsd:schema xmlns:xsd="http://www.w3.org/2001/XMLSchema" xmlns:xs="http://www.w3.org/2001/XMLSchema" xmlns:p="http://schemas.microsoft.com/office/2006/metadata/properties" xmlns:ns2="3bfbf733-a6c3-488d-a481-abc1b690c7db" xmlns:ns3="110f1333-edb2-46f9-adac-807605a0cead" xmlns:ns4="http://schemas.microsoft.com/sharepoint/v4" targetNamespace="http://schemas.microsoft.com/office/2006/metadata/properties" ma:root="true" ma:fieldsID="54bd443c4ad4662f3675dd8dbaa17dda" ns2:_="" ns3:_="" ns4:_="">
    <xsd:import namespace="3bfbf733-a6c3-488d-a481-abc1b690c7db"/>
    <xsd:import namespace="110f1333-edb2-46f9-adac-807605a0cea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ño" minOccurs="0"/>
                <xsd:element ref="ns2:TaxCatchAll" minOccurs="0"/>
                <xsd:element ref="ns2:TaxCatchAllLabel" minOccurs="0"/>
                <xsd:element ref="ns2:obb0511176b0417c8b170613196040d4" minOccurs="0"/>
                <xsd:element ref="ns3:Tipo_x0020_de_x0020_Indicador" minOccurs="0"/>
                <xsd:element ref="ns2: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bf733-a6c3-488d-a481-abc1b690c7d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ño" ma:index="11" nillable="true" ma:displayName="Año" ma:default="2016" ma:format="Dropdown" ma:internalName="A_x00f1_o">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restriction>
      </xsd:simpleType>
    </xsd:element>
    <xsd:element name="TaxCatchAll" ma:index="12" nillable="true" ma:displayName="Columna global de taxonomía" ma:hidden="true" ma:list="{6682e8e0-05c2-4d31-b076-6f2dc7a6ffaf}" ma:internalName="TaxCatchAll" ma:showField="CatchAllData" ma:web="3bfbf733-a6c3-488d-a481-abc1b690c7d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umna global de taxonomía1" ma:hidden="true" ma:list="{6682e8e0-05c2-4d31-b076-6f2dc7a6ffaf}" ma:internalName="TaxCatchAllLabel" ma:readOnly="true" ma:showField="CatchAllDataLabel" ma:web="3bfbf733-a6c3-488d-a481-abc1b690c7db">
      <xsd:complexType>
        <xsd:complexContent>
          <xsd:extension base="dms:MultiChoiceLookup">
            <xsd:sequence>
              <xsd:element name="Value" type="dms:Lookup" maxOccurs="unbounded" minOccurs="0" nillable="true"/>
            </xsd:sequence>
          </xsd:extension>
        </xsd:complexContent>
      </xsd:complexType>
    </xsd:element>
    <xsd:element name="obb0511176b0417c8b170613196040d4" ma:index="14" nillable="true" ma:taxonomy="true" ma:internalName="obb0511176b0417c8b170613196040d4" ma:taxonomyFieldName="Tipo_x0020_de_x0020_informaci_x00f3_n_x0020_documento_x0020_o_x0020_proceso" ma:displayName="Tipo de información documento o proceso" ma:default="" ma:fieldId="{8bb05111-76b0-417c-8b17-0613196040d4}" ma:sspId="db7c8d2a-9a43-4318-8fc1-f38eea5fd839" ma:termSetId="6d28253f-3fd9-46c7-9dcb-886fa22ff116" ma:anchorId="00000000-0000-0000-0000-000000000000" ma:open="false" ma:isKeyword="false">
      <xsd:complexType>
        <xsd:sequence>
          <xsd:element ref="pc:Terms" minOccurs="0" maxOccurs="1"/>
        </xsd:sequence>
      </xsd:complexType>
    </xsd:element>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0f1333-edb2-46f9-adac-807605a0cead" elementFormDefault="qualified">
    <xsd:import namespace="http://schemas.microsoft.com/office/2006/documentManagement/types"/>
    <xsd:import namespace="http://schemas.microsoft.com/office/infopath/2007/PartnerControls"/>
    <xsd:element name="Tipo_x0020_de_x0020_Indicador" ma:index="16" nillable="true" ma:displayName="Tipo de Indicador" ma:default="Indicadores Hojas de Vida" ma:internalName="Tipo_x0020_de_x0020_Indicado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ipo_x0020_de_x0020_Indicador xmlns="110f1333-edb2-46f9-adac-807605a0cead">Indicadores Hojas de Vida</Tipo_x0020_de_x0020_Indicador>
    <TaxCatchAll xmlns="3bfbf733-a6c3-488d-a481-abc1b690c7db"/>
    <Año xmlns="3bfbf733-a6c3-488d-a481-abc1b690c7db">2022</Año>
    <obb0511176b0417c8b170613196040d4 xmlns="3bfbf733-a6c3-488d-a481-abc1b690c7db">
      <Terms xmlns="http://schemas.microsoft.com/office/infopath/2007/PartnerControls"/>
    </obb0511176b0417c8b170613196040d4>
    <_dlc_DocId xmlns="3bfbf733-a6c3-488d-a481-abc1b690c7db">AVMXRNAJRR5T-1827417690-215</_dlc_DocId>
    <_dlc_DocIdUrl xmlns="3bfbf733-a6c3-488d-a481-abc1b690c7db">
      <Url>https://www.ins.gov.co/Transparencia/_layouts/15/DocIdRedir.aspx?ID=AVMXRNAJRR5T-1827417690-215</Url>
      <Description>AVMXRNAJRR5T-1827417690-215</Description>
    </_dlc_DocIdUrl>
    <IconOverlay xmlns="http://schemas.microsoft.com/sharepoint/v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446119-D99C-4A5F-8735-AB8FD292465C}"/>
</file>

<file path=customXml/itemProps2.xml><?xml version="1.0" encoding="utf-8"?>
<ds:datastoreItem xmlns:ds="http://schemas.openxmlformats.org/officeDocument/2006/customXml" ds:itemID="{E6EB0050-BCAE-4011-9DAC-5D8870CF790C}">
  <ds:schemaRefs>
    <ds:schemaRef ds:uri="http://schemas.microsoft.com/sharepoint/events"/>
  </ds:schemaRefs>
</ds:datastoreItem>
</file>

<file path=customXml/itemProps3.xml><?xml version="1.0" encoding="utf-8"?>
<ds:datastoreItem xmlns:ds="http://schemas.openxmlformats.org/officeDocument/2006/customXml" ds:itemID="{88CB219E-93EC-435A-B108-7356476B2E12}">
  <ds:schemaRefs>
    <ds:schemaRef ds:uri="110f1333-edb2-46f9-adac-807605a0cead"/>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schemas.microsoft.com/office/2006/metadata/properties"/>
    <ds:schemaRef ds:uri="3bfbf733-a6c3-488d-a481-abc1b690c7db"/>
    <ds:schemaRef ds:uri="http://www.w3.org/XML/1998/namespace"/>
    <ds:schemaRef ds:uri="http://purl.org/dc/dcmitype/"/>
  </ds:schemaRefs>
</ds:datastoreItem>
</file>

<file path=customXml/itemProps4.xml><?xml version="1.0" encoding="utf-8"?>
<ds:datastoreItem xmlns:ds="http://schemas.openxmlformats.org/officeDocument/2006/customXml" ds:itemID="{66FDF40D-1B84-4ECE-B670-CBC8C7658F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85</vt:i4>
      </vt:variant>
    </vt:vector>
  </HeadingPairs>
  <TitlesOfParts>
    <vt:vector size="130" baseType="lpstr">
      <vt:lpstr>Índice</vt:lpstr>
      <vt:lpstr>FICHA TÉCNICA (P1)</vt:lpstr>
      <vt:lpstr>FICHA TÉCNICA(P2)</vt:lpstr>
      <vt:lpstr>FICHA TÉCNICA (I1)</vt:lpstr>
      <vt:lpstr>FICHA TÉCNICA (I2)</vt:lpstr>
      <vt:lpstr>FICHA TÉCNICA (I3)</vt:lpstr>
      <vt:lpstr>FICHA TÉCNICA (I4)</vt:lpstr>
      <vt:lpstr>FICHA TÉCNICA (I5)</vt:lpstr>
      <vt:lpstr>FICHA TÉCNICA (V1)</vt:lpstr>
      <vt:lpstr>FICHA TÉCNICA (V2)</vt:lpstr>
      <vt:lpstr>FICHA TÉCNICA (V3)</vt:lpstr>
      <vt:lpstr>FICHA TÉCNICA (V4)</vt:lpstr>
      <vt:lpstr>FICHA TÉCNICA (O1)</vt:lpstr>
      <vt:lpstr>FICHA TÉCNICA (O2)</vt:lpstr>
      <vt:lpstr>FICHA TÉCNICA (03)</vt:lpstr>
      <vt:lpstr>FICHA TÉCNICA (GH1)</vt:lpstr>
      <vt:lpstr>FICHA TÉCNICA (GH2)</vt:lpstr>
      <vt:lpstr>FICHA TÉCNICA (GD1)</vt:lpstr>
      <vt:lpstr>FICHA TÉCNICA (GA1)</vt:lpstr>
      <vt:lpstr>FICHA TÉCNICA (GA2)</vt:lpstr>
      <vt:lpstr>FICHA TÉCNICA (AA1)</vt:lpstr>
      <vt:lpstr>FICHA TÉCNICA (AA2)</vt:lpstr>
      <vt:lpstr>FICHA TÉCNICA (AA3)</vt:lpstr>
      <vt:lpstr>FICHA TÉCNICA (CI1)</vt:lpstr>
      <vt:lpstr>FICHA TÉCNICA (GC1)</vt:lpstr>
      <vt:lpstr>FICHA TÉCNICA (PI1)</vt:lpstr>
      <vt:lpstr>FICHA TÉCNICA (RF1)</vt:lpstr>
      <vt:lpstr>FICHA TÉCNICA (RF2)</vt:lpstr>
      <vt:lpstr>FICHA TÉCNICA (R1)</vt:lpstr>
      <vt:lpstr>FICHA TÉCNICA (R2)</vt:lpstr>
      <vt:lpstr>FICHA TÉCNICA (R3)</vt:lpstr>
      <vt:lpstr>FICHA TÉCNICA (R4)</vt:lpstr>
      <vt:lpstr>FICHA TÉCNICA (R5)</vt:lpstr>
      <vt:lpstr>FICHA TÉCNICA (EL1)</vt:lpstr>
      <vt:lpstr>FICHA TÉCNICA (EL2)</vt:lpstr>
      <vt:lpstr>FICHA TÉCNCIA (EL3)</vt:lpstr>
      <vt:lpstr>FICHA TÉCNICA (GJ)</vt:lpstr>
      <vt:lpstr>FICHA TÉCNICA (OTI1) </vt:lpstr>
      <vt:lpstr>FICHA TÉCNICA (OT2)</vt:lpstr>
      <vt:lpstr>FICHA TÉCNICA (GF1)</vt:lpstr>
      <vt:lpstr>FICHA TÉCNICA (ByS1)</vt:lpstr>
      <vt:lpstr>FICHA TÉCNICA DonyTrasp (1)</vt:lpstr>
      <vt:lpstr>FICHA TÉCNICA BancosSangre</vt:lpstr>
      <vt:lpstr>FICHA TÉCNICA (Co1)</vt:lpstr>
      <vt:lpstr>FICHA TÉCNICA jurídica</vt:lpstr>
      <vt:lpstr>'FICHA TÉCNCIA (EL3)'!Área_de_impresión</vt:lpstr>
      <vt:lpstr>'FICHA TÉCNICA (03)'!Área_de_impresión</vt:lpstr>
      <vt:lpstr>'FICHA TÉCNICA (AA1)'!Área_de_impresión</vt:lpstr>
      <vt:lpstr>'FICHA TÉCNICA (AA2)'!Área_de_impresión</vt:lpstr>
      <vt:lpstr>'FICHA TÉCNICA (AA3)'!Área_de_impresión</vt:lpstr>
      <vt:lpstr>'FICHA TÉCNICA (ByS1)'!Área_de_impresión</vt:lpstr>
      <vt:lpstr>'FICHA TÉCNICA (Co1)'!Área_de_impresión</vt:lpstr>
      <vt:lpstr>'FICHA TÉCNICA (EL1)'!Área_de_impresión</vt:lpstr>
      <vt:lpstr>'FICHA TÉCNICA (EL2)'!Área_de_impresión</vt:lpstr>
      <vt:lpstr>'FICHA TÉCNICA (GA2)'!Área_de_impresión</vt:lpstr>
      <vt:lpstr>'FICHA TÉCNICA (GC1)'!Área_de_impresión</vt:lpstr>
      <vt:lpstr>'FICHA TÉCNICA (GD1)'!Área_de_impresión</vt:lpstr>
      <vt:lpstr>'FICHA TÉCNICA (GF1)'!Área_de_impresión</vt:lpstr>
      <vt:lpstr>'FICHA TÉCNICA (GH1)'!Área_de_impresión</vt:lpstr>
      <vt:lpstr>'FICHA TÉCNICA (GH2)'!Área_de_impresión</vt:lpstr>
      <vt:lpstr>'FICHA TÉCNICA (GJ)'!Área_de_impresión</vt:lpstr>
      <vt:lpstr>'FICHA TÉCNICA (I1)'!Área_de_impresión</vt:lpstr>
      <vt:lpstr>'FICHA TÉCNICA (I2)'!Área_de_impresión</vt:lpstr>
      <vt:lpstr>'FICHA TÉCNICA (I3)'!Área_de_impresión</vt:lpstr>
      <vt:lpstr>'FICHA TÉCNICA (I4)'!Área_de_impresión</vt:lpstr>
      <vt:lpstr>'FICHA TÉCNICA (I5)'!Área_de_impresión</vt:lpstr>
      <vt:lpstr>'FICHA TÉCNICA (O1)'!Área_de_impresión</vt:lpstr>
      <vt:lpstr>'FICHA TÉCNICA (O2)'!Área_de_impresión</vt:lpstr>
      <vt:lpstr>'FICHA TÉCNICA (OT2)'!Área_de_impresión</vt:lpstr>
      <vt:lpstr>'FICHA TÉCNICA (OTI1) '!Área_de_impresión</vt:lpstr>
      <vt:lpstr>'FICHA TÉCNICA (P1)'!Área_de_impresión</vt:lpstr>
      <vt:lpstr>'FICHA TÉCNICA (PI1)'!Área_de_impresión</vt:lpstr>
      <vt:lpstr>'FICHA TÉCNICA (R1)'!Área_de_impresión</vt:lpstr>
      <vt:lpstr>'FICHA TÉCNICA (R2)'!Área_de_impresión</vt:lpstr>
      <vt:lpstr>'FICHA TÉCNICA (R3)'!Área_de_impresión</vt:lpstr>
      <vt:lpstr>'FICHA TÉCNICA (R4)'!Área_de_impresión</vt:lpstr>
      <vt:lpstr>'FICHA TÉCNICA (R5)'!Área_de_impresión</vt:lpstr>
      <vt:lpstr>'FICHA TÉCNICA (RF1)'!Área_de_impresión</vt:lpstr>
      <vt:lpstr>'FICHA TÉCNICA (RF2)'!Área_de_impresión</vt:lpstr>
      <vt:lpstr>'FICHA TÉCNICA (V1)'!Área_de_impresión</vt:lpstr>
      <vt:lpstr>'FICHA TÉCNICA (V2)'!Área_de_impresión</vt:lpstr>
      <vt:lpstr>'FICHA TÉCNICA (V3)'!Área_de_impresión</vt:lpstr>
      <vt:lpstr>'FICHA TÉCNICA (V4)'!Área_de_impresión</vt:lpstr>
      <vt:lpstr>'FICHA TÉCNICA BancosSangre'!Área_de_impresión</vt:lpstr>
      <vt:lpstr>'FICHA TÉCNICA DonyTrasp (1)'!Área_de_impresión</vt:lpstr>
      <vt:lpstr>'FICHA TÉCNICA jurídica'!Área_de_impresión</vt:lpstr>
      <vt:lpstr>'FICHA TÉCNICA(P2)'!Área_de_impresión</vt:lpstr>
      <vt:lpstr>'FICHA TÉCNCIA (EL3)'!Títulos_a_imprimir</vt:lpstr>
      <vt:lpstr>'FICHA TÉCNICA (03)'!Títulos_a_imprimir</vt:lpstr>
      <vt:lpstr>'FICHA TÉCNICA (AA1)'!Títulos_a_imprimir</vt:lpstr>
      <vt:lpstr>'FICHA TÉCNICA (AA2)'!Títulos_a_imprimir</vt:lpstr>
      <vt:lpstr>'FICHA TÉCNICA (AA3)'!Títulos_a_imprimir</vt:lpstr>
      <vt:lpstr>'FICHA TÉCNICA (ByS1)'!Títulos_a_imprimir</vt:lpstr>
      <vt:lpstr>'FICHA TÉCNICA (Co1)'!Títulos_a_imprimir</vt:lpstr>
      <vt:lpstr>'FICHA TÉCNICA (EL1)'!Títulos_a_imprimir</vt:lpstr>
      <vt:lpstr>'FICHA TÉCNICA (EL2)'!Títulos_a_imprimir</vt:lpstr>
      <vt:lpstr>'FICHA TÉCNICA (GA1)'!Títulos_a_imprimir</vt:lpstr>
      <vt:lpstr>'FICHA TÉCNICA (GA2)'!Títulos_a_imprimir</vt:lpstr>
      <vt:lpstr>'FICHA TÉCNICA (GC1)'!Títulos_a_imprimir</vt:lpstr>
      <vt:lpstr>'FICHA TÉCNICA (GD1)'!Títulos_a_imprimir</vt:lpstr>
      <vt:lpstr>'FICHA TÉCNICA (GF1)'!Títulos_a_imprimir</vt:lpstr>
      <vt:lpstr>'FICHA TÉCNICA (GH1)'!Títulos_a_imprimir</vt:lpstr>
      <vt:lpstr>'FICHA TÉCNICA (GH2)'!Títulos_a_imprimir</vt:lpstr>
      <vt:lpstr>'FICHA TÉCNICA (GJ)'!Títulos_a_imprimir</vt:lpstr>
      <vt:lpstr>'FICHA TÉCNICA (I1)'!Títulos_a_imprimir</vt:lpstr>
      <vt:lpstr>'FICHA TÉCNICA (I2)'!Títulos_a_imprimir</vt:lpstr>
      <vt:lpstr>'FICHA TÉCNICA (I3)'!Títulos_a_imprimir</vt:lpstr>
      <vt:lpstr>'FICHA TÉCNICA (I4)'!Títulos_a_imprimir</vt:lpstr>
      <vt:lpstr>'FICHA TÉCNICA (I5)'!Títulos_a_imprimir</vt:lpstr>
      <vt:lpstr>'FICHA TÉCNICA (O1)'!Títulos_a_imprimir</vt:lpstr>
      <vt:lpstr>'FICHA TÉCNICA (O2)'!Títulos_a_imprimir</vt:lpstr>
      <vt:lpstr>'FICHA TÉCNICA (OT2)'!Títulos_a_imprimir</vt:lpstr>
      <vt:lpstr>'FICHA TÉCNICA (OTI1) '!Títulos_a_imprimir</vt:lpstr>
      <vt:lpstr>'FICHA TÉCNICA (P1)'!Títulos_a_imprimir</vt:lpstr>
      <vt:lpstr>'FICHA TÉCNICA (PI1)'!Títulos_a_imprimir</vt:lpstr>
      <vt:lpstr>'FICHA TÉCNICA (R1)'!Títulos_a_imprimir</vt:lpstr>
      <vt:lpstr>'FICHA TÉCNICA (R2)'!Títulos_a_imprimir</vt:lpstr>
      <vt:lpstr>'FICHA TÉCNICA (R3)'!Títulos_a_imprimir</vt:lpstr>
      <vt:lpstr>'FICHA TÉCNICA (R4)'!Títulos_a_imprimir</vt:lpstr>
      <vt:lpstr>'FICHA TÉCNICA (R5)'!Títulos_a_imprimir</vt:lpstr>
      <vt:lpstr>'FICHA TÉCNICA (RF1)'!Títulos_a_imprimir</vt:lpstr>
      <vt:lpstr>'FICHA TÉCNICA (RF2)'!Títulos_a_imprimir</vt:lpstr>
      <vt:lpstr>'FICHA TÉCNICA (V1)'!Títulos_a_imprimir</vt:lpstr>
      <vt:lpstr>'FICHA TÉCNICA (V2)'!Títulos_a_imprimir</vt:lpstr>
      <vt:lpstr>'FICHA TÉCNICA (V3)'!Títulos_a_imprimir</vt:lpstr>
      <vt:lpstr>'FICHA TÉCNICA (V4)'!Títulos_a_imprimir</vt:lpstr>
      <vt:lpstr>'FICHA TÉCNICA BancosSangre'!Títulos_a_imprimir</vt:lpstr>
      <vt:lpstr>'FICHA TÉCNICA DonyTrasp (1)'!Títulos_a_imprimir</vt:lpstr>
      <vt:lpstr>'FICHA TÉCNICA jurídica'!Títulos_a_imprimir</vt:lpstr>
      <vt:lpstr>'FICHA TÉCNICA(P2)'!Títulos_a_imprimir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Sebastian Villarreal Romero</dc:creator>
  <cp:lastModifiedBy>USUARIO1</cp:lastModifiedBy>
  <dcterms:created xsi:type="dcterms:W3CDTF">2022-03-23T13:52:43Z</dcterms:created>
  <dcterms:modified xsi:type="dcterms:W3CDTF">2022-11-01T23:22:49Z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0x010100F2576352EF1E2047810718AA502A502B060065794DDC4DBAD94D91A2B183579B7B2C</vt:lpwstr>
  </property>
  <property fmtid="{D5CDD505-2E9C-101B-9397-08002B2CF9AE}" pid="3" name="_dlc_DocIdItemGuid">
    <vt:lpwstr>13605a3e-e38f-428f-86a8-6b1f3d58cbdb</vt:lpwstr>
  </property>
  <property fmtid="{D5CDD505-2E9C-101B-9397-08002B2CF9AE}" pid="4" name="b4916656ccb5432c8068d9ccb18425f4">
    <vt:lpwstr/>
  </property>
  <property fmtid="{D5CDD505-2E9C-101B-9397-08002B2CF9AE}" pid="5" name="Tipo documento">
    <vt:lpwstr/>
  </property>
  <property fmtid="{D5CDD505-2E9C-101B-9397-08002B2CF9AE}" pid="6" name="Tipo de información documento o proceso">
    <vt:lpwstr/>
  </property>
</Properties>
</file>